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NEW DOCUMENTS\!M\"/>
    </mc:Choice>
  </mc:AlternateContent>
  <xr:revisionPtr revIDLastSave="0" documentId="13_ncr:1_{D2EBDF38-26E4-4561-9179-D0E15D624DDB}" xr6:coauthVersionLast="44" xr6:coauthVersionMax="44" xr10:uidLastSave="{00000000-0000-0000-0000-000000000000}"/>
  <bookViews>
    <workbookView xWindow="-120" yWindow="-120" windowWidth="19080" windowHeight="11760" xr2:uid="{975477B3-1B14-47C4-BB30-574D85B80145}"/>
  </bookViews>
  <sheets>
    <sheet name="bank_kredy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F5" i="2"/>
  <c r="C11" i="2" l="1"/>
  <c r="D11" i="2" s="1"/>
  <c r="E11" i="2" l="1"/>
  <c r="G11" i="2"/>
  <c r="B12" i="2"/>
  <c r="F12" i="2" s="1"/>
  <c r="H11" i="2" l="1"/>
  <c r="I11" i="2" s="1"/>
  <c r="B13" i="2"/>
  <c r="F13" i="2" s="1"/>
  <c r="C12" i="2"/>
  <c r="D12" i="2" s="1"/>
  <c r="G12" i="2" l="1"/>
  <c r="E12" i="2"/>
  <c r="B14" i="2"/>
  <c r="F14" i="2" s="1"/>
  <c r="H12" i="2" l="1"/>
  <c r="I12" i="2" s="1"/>
  <c r="B15" i="2"/>
  <c r="F15" i="2" s="1"/>
  <c r="B16" i="2" l="1"/>
  <c r="F16" i="2" s="1"/>
  <c r="B17" i="2" l="1"/>
  <c r="F17" i="2" s="1"/>
  <c r="B18" i="2" l="1"/>
  <c r="F18" i="2" s="1"/>
  <c r="B19" i="2" l="1"/>
  <c r="F19" i="2" s="1"/>
  <c r="B20" i="2" l="1"/>
  <c r="F20" i="2" s="1"/>
  <c r="B21" i="2" l="1"/>
  <c r="F21" i="2" s="1"/>
  <c r="B22" i="2" l="1"/>
  <c r="F22" i="2" s="1"/>
  <c r="B23" i="2" l="1"/>
  <c r="B24" i="2" l="1"/>
  <c r="F23" i="2"/>
  <c r="A23" i="2"/>
  <c r="F24" i="2" l="1"/>
  <c r="B25" i="2"/>
  <c r="C13" i="2"/>
  <c r="D13" i="2" s="1"/>
  <c r="B26" i="2" l="1"/>
  <c r="F25" i="2"/>
  <c r="G13" i="2"/>
  <c r="E13" i="2"/>
  <c r="B27" i="2" l="1"/>
  <c r="F26" i="2"/>
  <c r="H13" i="2"/>
  <c r="I13" i="2" s="1"/>
  <c r="C14" i="2"/>
  <c r="D14" i="2" s="1"/>
  <c r="B28" i="2" l="1"/>
  <c r="F27" i="2"/>
  <c r="G14" i="2"/>
  <c r="E14" i="2"/>
  <c r="B29" i="2" l="1"/>
  <c r="F28" i="2"/>
  <c r="H14" i="2"/>
  <c r="I14" i="2" s="1"/>
  <c r="C15" i="2"/>
  <c r="D15" i="2" s="1"/>
  <c r="B30" i="2" l="1"/>
  <c r="F29" i="2"/>
  <c r="G15" i="2"/>
  <c r="E15" i="2"/>
  <c r="B31" i="2" l="1"/>
  <c r="F30" i="2"/>
  <c r="H15" i="2"/>
  <c r="I15" i="2" s="1"/>
  <c r="C16" i="2"/>
  <c r="B32" i="2" l="1"/>
  <c r="F31" i="2"/>
  <c r="D16" i="2"/>
  <c r="B33" i="2" l="1"/>
  <c r="F32" i="2"/>
  <c r="E16" i="2"/>
  <c r="G16" i="2"/>
  <c r="F33" i="2" l="1"/>
  <c r="B34" i="2"/>
  <c r="H16" i="2"/>
  <c r="I16" i="2" s="1"/>
  <c r="C17" i="2"/>
  <c r="B35" i="2" l="1"/>
  <c r="F34" i="2"/>
  <c r="D17" i="2"/>
  <c r="B36" i="2" l="1"/>
  <c r="A35" i="2"/>
  <c r="F35" i="2"/>
  <c r="E17" i="2"/>
  <c r="G17" i="2"/>
  <c r="F36" i="2" l="1"/>
  <c r="B37" i="2"/>
  <c r="H17" i="2"/>
  <c r="I17" i="2" s="1"/>
  <c r="C18" i="2"/>
  <c r="F37" i="2" l="1"/>
  <c r="B38" i="2"/>
  <c r="D18" i="2"/>
  <c r="B39" i="2" l="1"/>
  <c r="F38" i="2"/>
  <c r="E18" i="2"/>
  <c r="G18" i="2"/>
  <c r="B40" i="2" l="1"/>
  <c r="F39" i="2"/>
  <c r="H18" i="2"/>
  <c r="I18" i="2" s="1"/>
  <c r="C19" i="2"/>
  <c r="B41" i="2" l="1"/>
  <c r="F40" i="2"/>
  <c r="D19" i="2"/>
  <c r="B42" i="2" l="1"/>
  <c r="F41" i="2"/>
  <c r="E19" i="2"/>
  <c r="G19" i="2"/>
  <c r="F42" i="2" l="1"/>
  <c r="B43" i="2"/>
  <c r="H19" i="2"/>
  <c r="I19" i="2" s="1"/>
  <c r="C20" i="2"/>
  <c r="B44" i="2" l="1"/>
  <c r="F43" i="2"/>
  <c r="D20" i="2"/>
  <c r="B45" i="2" l="1"/>
  <c r="F44" i="2"/>
  <c r="E20" i="2"/>
  <c r="G20" i="2"/>
  <c r="F45" i="2" l="1"/>
  <c r="B46" i="2"/>
  <c r="H20" i="2"/>
  <c r="I20" i="2" s="1"/>
  <c r="C21" i="2"/>
  <c r="B47" i="2" l="1"/>
  <c r="F46" i="2"/>
  <c r="D21" i="2"/>
  <c r="F47" i="2" l="1"/>
  <c r="B48" i="2"/>
  <c r="A47" i="2"/>
  <c r="E21" i="2"/>
  <c r="G21" i="2"/>
  <c r="F48" i="2" l="1"/>
  <c r="B49" i="2"/>
  <c r="H21" i="2"/>
  <c r="I21" i="2" s="1"/>
  <c r="C22" i="2"/>
  <c r="B50" i="2" l="1"/>
  <c r="F49" i="2"/>
  <c r="D22" i="2"/>
  <c r="F50" i="2" l="1"/>
  <c r="B51" i="2"/>
  <c r="E22" i="2"/>
  <c r="G22" i="2"/>
  <c r="B52" i="2" l="1"/>
  <c r="F51" i="2"/>
  <c r="H22" i="2"/>
  <c r="I22" i="2" s="1"/>
  <c r="C23" i="2"/>
  <c r="F52" i="2" l="1"/>
  <c r="B53" i="2"/>
  <c r="D23" i="2"/>
  <c r="B54" i="2" l="1"/>
  <c r="F53" i="2"/>
  <c r="E23" i="2"/>
  <c r="C24" i="2" s="1"/>
  <c r="G23" i="2"/>
  <c r="F54" i="2" l="1"/>
  <c r="B55" i="2"/>
  <c r="D24" i="2"/>
  <c r="H23" i="2"/>
  <c r="B56" i="2" l="1"/>
  <c r="F55" i="2"/>
  <c r="I23" i="2"/>
  <c r="G24" i="2"/>
  <c r="E24" i="2"/>
  <c r="C25" i="2" s="1"/>
  <c r="F56" i="2" l="1"/>
  <c r="B57" i="2"/>
  <c r="H24" i="2"/>
  <c r="I24" i="2" s="1"/>
  <c r="D25" i="2"/>
  <c r="B58" i="2" l="1"/>
  <c r="F57" i="2"/>
  <c r="G25" i="2"/>
  <c r="E25" i="2"/>
  <c r="F58" i="2" l="1"/>
  <c r="B59" i="2"/>
  <c r="H25" i="2"/>
  <c r="I25" i="2" s="1"/>
  <c r="C26" i="2"/>
  <c r="B60" i="2" l="1"/>
  <c r="F59" i="2"/>
  <c r="A59" i="2"/>
  <c r="D26" i="2"/>
  <c r="F60" i="2" l="1"/>
  <c r="B61" i="2"/>
  <c r="G26" i="2"/>
  <c r="E26" i="2"/>
  <c r="B62" i="2" l="1"/>
  <c r="F61" i="2"/>
  <c r="H26" i="2"/>
  <c r="I26" i="2" s="1"/>
  <c r="C27" i="2"/>
  <c r="B63" i="2" l="1"/>
  <c r="F62" i="2"/>
  <c r="D27" i="2"/>
  <c r="F63" i="2" l="1"/>
  <c r="B64" i="2"/>
  <c r="G27" i="2"/>
  <c r="E27" i="2"/>
  <c r="B65" i="2" l="1"/>
  <c r="F64" i="2"/>
  <c r="H27" i="2"/>
  <c r="I27" i="2" s="1"/>
  <c r="C28" i="2"/>
  <c r="B66" i="2" l="1"/>
  <c r="F65" i="2"/>
  <c r="D28" i="2"/>
  <c r="B67" i="2" l="1"/>
  <c r="F66" i="2"/>
  <c r="G28" i="2"/>
  <c r="E28" i="2"/>
  <c r="F67" i="2" l="1"/>
  <c r="B68" i="2"/>
  <c r="H28" i="2"/>
  <c r="I28" i="2" s="1"/>
  <c r="C29" i="2"/>
  <c r="F68" i="2" l="1"/>
  <c r="B69" i="2"/>
  <c r="D29" i="2"/>
  <c r="F69" i="2" l="1"/>
  <c r="B70" i="2"/>
  <c r="G29" i="2"/>
  <c r="E29" i="2"/>
  <c r="F70" i="2" l="1"/>
  <c r="B71" i="2"/>
  <c r="H29" i="2"/>
  <c r="C30" i="2"/>
  <c r="B72" i="2" l="1"/>
  <c r="F71" i="2"/>
  <c r="A71" i="2"/>
  <c r="D30" i="2"/>
  <c r="I29" i="2"/>
  <c r="B73" i="2" l="1"/>
  <c r="F72" i="2"/>
  <c r="G30" i="2"/>
  <c r="E30" i="2"/>
  <c r="B74" i="2" l="1"/>
  <c r="F73" i="2"/>
  <c r="C31" i="2"/>
  <c r="H30" i="2"/>
  <c r="I30" i="2" s="1"/>
  <c r="B75" i="2" l="1"/>
  <c r="F74" i="2"/>
  <c r="D31" i="2"/>
  <c r="B76" i="2" l="1"/>
  <c r="F75" i="2"/>
  <c r="G31" i="2"/>
  <c r="E31" i="2"/>
  <c r="F76" i="2" l="1"/>
  <c r="B77" i="2"/>
  <c r="H31" i="2"/>
  <c r="C32" i="2"/>
  <c r="B78" i="2" l="1"/>
  <c r="F77" i="2"/>
  <c r="D32" i="2"/>
  <c r="I31" i="2"/>
  <c r="B79" i="2" l="1"/>
  <c r="F78" i="2"/>
  <c r="G32" i="2"/>
  <c r="E32" i="2"/>
  <c r="F79" i="2" l="1"/>
  <c r="B80" i="2"/>
  <c r="C33" i="2"/>
  <c r="H32" i="2"/>
  <c r="I32" i="2" s="1"/>
  <c r="B81" i="2" l="1"/>
  <c r="F80" i="2"/>
  <c r="D33" i="2"/>
  <c r="B82" i="2" l="1"/>
  <c r="F81" i="2"/>
  <c r="G33" i="2"/>
  <c r="E33" i="2"/>
  <c r="B83" i="2" l="1"/>
  <c r="F82" i="2"/>
  <c r="C34" i="2"/>
  <c r="D34" i="2" s="1"/>
  <c r="H33" i="2"/>
  <c r="I33" i="2" s="1"/>
  <c r="B84" i="2" l="1"/>
  <c r="F83" i="2"/>
  <c r="A83" i="2"/>
  <c r="E34" i="2"/>
  <c r="C35" i="2" s="1"/>
  <c r="G34" i="2"/>
  <c r="B85" i="2" l="1"/>
  <c r="F84" i="2"/>
  <c r="D35" i="2"/>
  <c r="H34" i="2"/>
  <c r="B86" i="2" l="1"/>
  <c r="F85" i="2"/>
  <c r="I34" i="2"/>
  <c r="G35" i="2"/>
  <c r="E35" i="2"/>
  <c r="C36" i="2" s="1"/>
  <c r="B87" i="2" l="1"/>
  <c r="F86" i="2"/>
  <c r="D36" i="2"/>
  <c r="H35" i="2"/>
  <c r="I35" i="2" s="1"/>
  <c r="B88" i="2" l="1"/>
  <c r="F87" i="2"/>
  <c r="G36" i="2"/>
  <c r="E36" i="2"/>
  <c r="B89" i="2" l="1"/>
  <c r="F88" i="2"/>
  <c r="H36" i="2"/>
  <c r="I36" i="2" s="1"/>
  <c r="C37" i="2"/>
  <c r="F89" i="2" l="1"/>
  <c r="B90" i="2"/>
  <c r="D37" i="2"/>
  <c r="F90" i="2" l="1"/>
  <c r="B91" i="2"/>
  <c r="E37" i="2"/>
  <c r="G37" i="2"/>
  <c r="B92" i="2" l="1"/>
  <c r="F91" i="2"/>
  <c r="H37" i="2"/>
  <c r="I37" i="2" s="1"/>
  <c r="C38" i="2"/>
  <c r="B93" i="2" l="1"/>
  <c r="F92" i="2"/>
  <c r="D38" i="2"/>
  <c r="F93" i="2" l="1"/>
  <c r="B94" i="2"/>
  <c r="G38" i="2"/>
  <c r="E38" i="2"/>
  <c r="F94" i="2" l="1"/>
  <c r="B95" i="2"/>
  <c r="H38" i="2"/>
  <c r="I38" i="2" s="1"/>
  <c r="C39" i="2"/>
  <c r="B96" i="2" l="1"/>
  <c r="F95" i="2"/>
  <c r="A95" i="2"/>
  <c r="D39" i="2"/>
  <c r="B97" i="2" l="1"/>
  <c r="F96" i="2"/>
  <c r="G39" i="2"/>
  <c r="E39" i="2"/>
  <c r="B98" i="2" l="1"/>
  <c r="F97" i="2"/>
  <c r="H39" i="2"/>
  <c r="I39" i="2" s="1"/>
  <c r="C40" i="2"/>
  <c r="B99" i="2" l="1"/>
  <c r="F98" i="2"/>
  <c r="D40" i="2"/>
  <c r="B100" i="2" l="1"/>
  <c r="F99" i="2"/>
  <c r="G40" i="2"/>
  <c r="E40" i="2"/>
  <c r="B101" i="2" l="1"/>
  <c r="F100" i="2"/>
  <c r="H40" i="2"/>
  <c r="I40" i="2" s="1"/>
  <c r="C41" i="2"/>
  <c r="F101" i="2" l="1"/>
  <c r="B102" i="2"/>
  <c r="D41" i="2"/>
  <c r="B103" i="2" l="1"/>
  <c r="F102" i="2"/>
  <c r="E41" i="2"/>
  <c r="G41" i="2"/>
  <c r="B104" i="2" l="1"/>
  <c r="F103" i="2"/>
  <c r="H41" i="2"/>
  <c r="I41" i="2" s="1"/>
  <c r="C42" i="2"/>
  <c r="F104" i="2" l="1"/>
  <c r="B105" i="2"/>
  <c r="D42" i="2"/>
  <c r="B106" i="2" l="1"/>
  <c r="F105" i="2"/>
  <c r="G42" i="2"/>
  <c r="E42" i="2"/>
  <c r="F106" i="2" l="1"/>
  <c r="B107" i="2"/>
  <c r="H42" i="2"/>
  <c r="I42" i="2" s="1"/>
  <c r="C43" i="2"/>
  <c r="A107" i="2" l="1"/>
  <c r="B108" i="2"/>
  <c r="F107" i="2"/>
  <c r="D43" i="2"/>
  <c r="B109" i="2" l="1"/>
  <c r="F108" i="2"/>
  <c r="G43" i="2"/>
  <c r="E43" i="2"/>
  <c r="B110" i="2" l="1"/>
  <c r="F109" i="2"/>
  <c r="H43" i="2"/>
  <c r="I43" i="2" s="1"/>
  <c r="C44" i="2"/>
  <c r="F110" i="2" l="1"/>
  <c r="B111" i="2"/>
  <c r="D44" i="2"/>
  <c r="B112" i="2" l="1"/>
  <c r="F111" i="2"/>
  <c r="G44" i="2"/>
  <c r="E44" i="2"/>
  <c r="B113" i="2" l="1"/>
  <c r="F112" i="2"/>
  <c r="H44" i="2"/>
  <c r="I44" i="2" s="1"/>
  <c r="C45" i="2"/>
  <c r="B114" i="2" l="1"/>
  <c r="F113" i="2"/>
  <c r="D45" i="2"/>
  <c r="B115" i="2" l="1"/>
  <c r="F114" i="2"/>
  <c r="G45" i="2"/>
  <c r="E45" i="2"/>
  <c r="B116" i="2" l="1"/>
  <c r="F115" i="2"/>
  <c r="H45" i="2"/>
  <c r="I45" i="2" s="1"/>
  <c r="C46" i="2"/>
  <c r="B117" i="2" l="1"/>
  <c r="F116" i="2"/>
  <c r="D46" i="2"/>
  <c r="B118" i="2" l="1"/>
  <c r="F117" i="2"/>
  <c r="G46" i="2"/>
  <c r="E46" i="2"/>
  <c r="B119" i="2" l="1"/>
  <c r="F118" i="2"/>
  <c r="C47" i="2"/>
  <c r="H46" i="2"/>
  <c r="I46" i="2" s="1"/>
  <c r="F119" i="2" l="1"/>
  <c r="A119" i="2"/>
  <c r="B120" i="2"/>
  <c r="D47" i="2"/>
  <c r="B121" i="2" l="1"/>
  <c r="F120" i="2"/>
  <c r="G47" i="2"/>
  <c r="E47" i="2"/>
  <c r="B122" i="2" l="1"/>
  <c r="F121" i="2"/>
  <c r="H47" i="2"/>
  <c r="I47" i="2" s="1"/>
  <c r="C48" i="2"/>
  <c r="B123" i="2" l="1"/>
  <c r="F122" i="2"/>
  <c r="D48" i="2"/>
  <c r="B124" i="2" l="1"/>
  <c r="F123" i="2"/>
  <c r="E48" i="2"/>
  <c r="G48" i="2"/>
  <c r="B125" i="2" l="1"/>
  <c r="F124" i="2"/>
  <c r="H48" i="2"/>
  <c r="I48" i="2" s="1"/>
  <c r="C49" i="2"/>
  <c r="B126" i="2" l="1"/>
  <c r="F125" i="2"/>
  <c r="D49" i="2"/>
  <c r="B127" i="2" l="1"/>
  <c r="F126" i="2"/>
  <c r="G49" i="2"/>
  <c r="E49" i="2"/>
  <c r="B128" i="2" l="1"/>
  <c r="F127" i="2"/>
  <c r="H49" i="2"/>
  <c r="C50" i="2"/>
  <c r="F128" i="2" l="1"/>
  <c r="B129" i="2"/>
  <c r="D50" i="2"/>
  <c r="I49" i="2"/>
  <c r="B130" i="2" l="1"/>
  <c r="F129" i="2"/>
  <c r="G50" i="2"/>
  <c r="E50" i="2"/>
  <c r="B131" i="2" l="1"/>
  <c r="F130" i="2"/>
  <c r="C51" i="2"/>
  <c r="H50" i="2"/>
  <c r="I50" i="2" s="1"/>
  <c r="B132" i="2" l="1"/>
  <c r="F131" i="2"/>
  <c r="A131" i="2"/>
  <c r="D51" i="2"/>
  <c r="B133" i="2" l="1"/>
  <c r="F132" i="2"/>
  <c r="G51" i="2"/>
  <c r="E51" i="2"/>
  <c r="B134" i="2" l="1"/>
  <c r="F133" i="2"/>
  <c r="H51" i="2"/>
  <c r="I51" i="2" s="1"/>
  <c r="C52" i="2"/>
  <c r="B135" i="2" l="1"/>
  <c r="F134" i="2"/>
  <c r="D52" i="2"/>
  <c r="B136" i="2" l="1"/>
  <c r="F135" i="2"/>
  <c r="E52" i="2"/>
  <c r="G52" i="2"/>
  <c r="B137" i="2" l="1"/>
  <c r="F136" i="2"/>
  <c r="H52" i="2"/>
  <c r="C53" i="2"/>
  <c r="F137" i="2" l="1"/>
  <c r="B138" i="2"/>
  <c r="D53" i="2"/>
  <c r="I52" i="2"/>
  <c r="B139" i="2" l="1"/>
  <c r="F138" i="2"/>
  <c r="G53" i="2"/>
  <c r="E53" i="2"/>
  <c r="B140" i="2" l="1"/>
  <c r="F139" i="2"/>
  <c r="C54" i="2"/>
  <c r="H53" i="2"/>
  <c r="I53" i="2" s="1"/>
  <c r="F140" i="2" l="1"/>
  <c r="B141" i="2"/>
  <c r="D54" i="2"/>
  <c r="B142" i="2" l="1"/>
  <c r="F141" i="2"/>
  <c r="G54" i="2"/>
  <c r="E54" i="2"/>
  <c r="B143" i="2" l="1"/>
  <c r="F142" i="2"/>
  <c r="H54" i="2"/>
  <c r="C55" i="2"/>
  <c r="F143" i="2" l="1"/>
  <c r="A143" i="2"/>
  <c r="B144" i="2"/>
  <c r="D55" i="2"/>
  <c r="I54" i="2"/>
  <c r="B145" i="2" l="1"/>
  <c r="F144" i="2"/>
  <c r="E55" i="2"/>
  <c r="G55" i="2"/>
  <c r="B146" i="2" l="1"/>
  <c r="F145" i="2"/>
  <c r="C56" i="2"/>
  <c r="H55" i="2"/>
  <c r="B147" i="2" l="1"/>
  <c r="F146" i="2"/>
  <c r="D56" i="2"/>
  <c r="I55" i="2"/>
  <c r="B148" i="2" l="1"/>
  <c r="F147" i="2"/>
  <c r="E56" i="2"/>
  <c r="G56" i="2"/>
  <c r="B149" i="2" l="1"/>
  <c r="F148" i="2"/>
  <c r="H56" i="2"/>
  <c r="C57" i="2"/>
  <c r="F149" i="2" l="1"/>
  <c r="B150" i="2"/>
  <c r="D57" i="2"/>
  <c r="I56" i="2"/>
  <c r="B151" i="2" l="1"/>
  <c r="F150" i="2"/>
  <c r="G57" i="2"/>
  <c r="E57" i="2"/>
  <c r="B152" i="2" l="1"/>
  <c r="F151" i="2"/>
  <c r="C58" i="2"/>
  <c r="H57" i="2"/>
  <c r="I57" i="2" s="1"/>
  <c r="F152" i="2" l="1"/>
  <c r="B153" i="2"/>
  <c r="D58" i="2"/>
  <c r="B154" i="2" l="1"/>
  <c r="F153" i="2"/>
  <c r="G58" i="2"/>
  <c r="E58" i="2"/>
  <c r="B155" i="2" l="1"/>
  <c r="F154" i="2"/>
  <c r="C59" i="2"/>
  <c r="H58" i="2"/>
  <c r="I58" i="2" s="1"/>
  <c r="F155" i="2" l="1"/>
  <c r="A155" i="2"/>
  <c r="B156" i="2"/>
  <c r="D59" i="2"/>
  <c r="B157" i="2" l="1"/>
  <c r="F156" i="2"/>
  <c r="G59" i="2"/>
  <c r="E59" i="2"/>
  <c r="B158" i="2" l="1"/>
  <c r="F157" i="2"/>
  <c r="C60" i="2"/>
  <c r="H59" i="2"/>
  <c r="F158" i="2" l="1"/>
  <c r="B159" i="2"/>
  <c r="I59" i="2"/>
  <c r="D60" i="2"/>
  <c r="B160" i="2" l="1"/>
  <c r="F159" i="2"/>
  <c r="E60" i="2"/>
  <c r="G60" i="2"/>
  <c r="B161" i="2" l="1"/>
  <c r="F160" i="2"/>
  <c r="H60" i="2"/>
  <c r="I60" i="2" s="1"/>
  <c r="C61" i="2"/>
  <c r="F161" i="2" l="1"/>
  <c r="B162" i="2"/>
  <c r="D61" i="2"/>
  <c r="B163" i="2" l="1"/>
  <c r="F162" i="2"/>
  <c r="G61" i="2"/>
  <c r="E61" i="2"/>
  <c r="B164" i="2" l="1"/>
  <c r="F163" i="2"/>
  <c r="C62" i="2"/>
  <c r="H61" i="2"/>
  <c r="F164" i="2" l="1"/>
  <c r="B165" i="2"/>
  <c r="I61" i="2"/>
  <c r="D62" i="2"/>
  <c r="B166" i="2" l="1"/>
  <c r="F165" i="2"/>
  <c r="E62" i="2"/>
  <c r="G62" i="2"/>
  <c r="B167" i="2" l="1"/>
  <c r="F166" i="2"/>
  <c r="C63" i="2"/>
  <c r="H62" i="2"/>
  <c r="B168" i="2" l="1"/>
  <c r="F167" i="2"/>
  <c r="A167" i="2"/>
  <c r="D63" i="2"/>
  <c r="I62" i="2"/>
  <c r="B169" i="2" l="1"/>
  <c r="F168" i="2"/>
  <c r="E63" i="2"/>
  <c r="G63" i="2"/>
  <c r="B170" i="2" l="1"/>
  <c r="F169" i="2"/>
  <c r="H63" i="2"/>
  <c r="C64" i="2"/>
  <c r="B171" i="2" l="1"/>
  <c r="F170" i="2"/>
  <c r="D64" i="2"/>
  <c r="I63" i="2"/>
  <c r="B172" i="2" l="1"/>
  <c r="F171" i="2"/>
  <c r="G64" i="2"/>
  <c r="E64" i="2"/>
  <c r="B173" i="2" l="1"/>
  <c r="F172" i="2"/>
  <c r="H64" i="2"/>
  <c r="C65" i="2"/>
  <c r="F173" i="2" l="1"/>
  <c r="B174" i="2"/>
  <c r="D65" i="2"/>
  <c r="I64" i="2"/>
  <c r="B175" i="2" l="1"/>
  <c r="F174" i="2"/>
  <c r="G65" i="2"/>
  <c r="E65" i="2"/>
  <c r="B176" i="2" l="1"/>
  <c r="F175" i="2"/>
  <c r="C66" i="2"/>
  <c r="H65" i="2"/>
  <c r="I65" i="2" s="1"/>
  <c r="F176" i="2" l="1"/>
  <c r="B177" i="2"/>
  <c r="D66" i="2"/>
  <c r="B178" i="2" l="1"/>
  <c r="F177" i="2"/>
  <c r="G66" i="2"/>
  <c r="E66" i="2"/>
  <c r="B179" i="2" l="1"/>
  <c r="F178" i="2"/>
  <c r="H66" i="2"/>
  <c r="I66" i="2" s="1"/>
  <c r="C67" i="2"/>
  <c r="F179" i="2" l="1"/>
  <c r="A179" i="2"/>
  <c r="B180" i="2"/>
  <c r="D67" i="2"/>
  <c r="B181" i="2" l="1"/>
  <c r="F180" i="2"/>
  <c r="G67" i="2"/>
  <c r="E67" i="2"/>
  <c r="B182" i="2" l="1"/>
  <c r="F181" i="2"/>
  <c r="C68" i="2"/>
  <c r="H67" i="2"/>
  <c r="I67" i="2" s="1"/>
  <c r="B183" i="2" l="1"/>
  <c r="F182" i="2"/>
  <c r="D68" i="2"/>
  <c r="B184" i="2" l="1"/>
  <c r="F183" i="2"/>
  <c r="E68" i="2"/>
  <c r="G68" i="2"/>
  <c r="B185" i="2" l="1"/>
  <c r="F184" i="2"/>
  <c r="H68" i="2"/>
  <c r="C69" i="2"/>
  <c r="B186" i="2" l="1"/>
  <c r="F185" i="2"/>
  <c r="D69" i="2"/>
  <c r="I68" i="2"/>
  <c r="B187" i="2" l="1"/>
  <c r="F186" i="2"/>
  <c r="G69" i="2"/>
  <c r="E69" i="2"/>
  <c r="B188" i="2" l="1"/>
  <c r="F187" i="2"/>
  <c r="C70" i="2"/>
  <c r="H69" i="2"/>
  <c r="B189" i="2" l="1"/>
  <c r="F188" i="2"/>
  <c r="I69" i="2"/>
  <c r="D70" i="2"/>
  <c r="F189" i="2" l="1"/>
  <c r="B190" i="2"/>
  <c r="G70" i="2"/>
  <c r="E70" i="2"/>
  <c r="F190" i="2" l="1"/>
  <c r="B191" i="2"/>
  <c r="C71" i="2"/>
  <c r="H70" i="2"/>
  <c r="F191" i="2" l="1"/>
  <c r="A191" i="2"/>
  <c r="B192" i="2"/>
  <c r="I70" i="2"/>
  <c r="D71" i="2"/>
  <c r="B193" i="2" l="1"/>
  <c r="F192" i="2"/>
  <c r="E71" i="2"/>
  <c r="G71" i="2"/>
  <c r="F193" i="2" l="1"/>
  <c r="B194" i="2"/>
  <c r="C72" i="2"/>
  <c r="H71" i="2"/>
  <c r="B195" i="2" l="1"/>
  <c r="F194" i="2"/>
  <c r="D72" i="2"/>
  <c r="I71" i="2"/>
  <c r="F195" i="2" l="1"/>
  <c r="B196" i="2"/>
  <c r="G72" i="2"/>
  <c r="E72" i="2"/>
  <c r="F196" i="2" l="1"/>
  <c r="B197" i="2"/>
  <c r="H72" i="2"/>
  <c r="I72" i="2" s="1"/>
  <c r="C73" i="2"/>
  <c r="B198" i="2" l="1"/>
  <c r="F197" i="2"/>
  <c r="D73" i="2"/>
  <c r="F198" i="2" l="1"/>
  <c r="B199" i="2"/>
  <c r="E73" i="2"/>
  <c r="G73" i="2"/>
  <c r="B200" i="2" l="1"/>
  <c r="F199" i="2"/>
  <c r="C74" i="2"/>
  <c r="H73" i="2"/>
  <c r="F200" i="2" l="1"/>
  <c r="B201" i="2"/>
  <c r="D74" i="2"/>
  <c r="I73" i="2"/>
  <c r="B202" i="2" l="1"/>
  <c r="F201" i="2"/>
  <c r="G74" i="2"/>
  <c r="E74" i="2"/>
  <c r="B203" i="2" l="1"/>
  <c r="F202" i="2"/>
  <c r="H74" i="2"/>
  <c r="C75" i="2"/>
  <c r="B204" i="2" l="1"/>
  <c r="F203" i="2"/>
  <c r="A203" i="2"/>
  <c r="D75" i="2"/>
  <c r="I74" i="2"/>
  <c r="F204" i="2" l="1"/>
  <c r="B205" i="2"/>
  <c r="G75" i="2"/>
  <c r="E75" i="2"/>
  <c r="B206" i="2" l="1"/>
  <c r="F205" i="2"/>
  <c r="C76" i="2"/>
  <c r="H75" i="2"/>
  <c r="I75" i="2" s="1"/>
  <c r="B207" i="2" l="1"/>
  <c r="F206" i="2"/>
  <c r="D76" i="2"/>
  <c r="F207" i="2" l="1"/>
  <c r="B208" i="2"/>
  <c r="G76" i="2"/>
  <c r="E76" i="2"/>
  <c r="F208" i="2" l="1"/>
  <c r="B209" i="2"/>
  <c r="H76" i="2"/>
  <c r="C77" i="2"/>
  <c r="F209" i="2" l="1"/>
  <c r="B210" i="2"/>
  <c r="D77" i="2"/>
  <c r="I76" i="2"/>
  <c r="B211" i="2" l="1"/>
  <c r="F210" i="2"/>
  <c r="G77" i="2"/>
  <c r="E77" i="2"/>
  <c r="B212" i="2" l="1"/>
  <c r="F211" i="2"/>
  <c r="C78" i="2"/>
  <c r="H77" i="2"/>
  <c r="B213" i="2" l="1"/>
  <c r="F212" i="2"/>
  <c r="I77" i="2"/>
  <c r="D78" i="2"/>
  <c r="F213" i="2" l="1"/>
  <c r="B214" i="2"/>
  <c r="E78" i="2"/>
  <c r="G78" i="2"/>
  <c r="B215" i="2" l="1"/>
  <c r="F214" i="2"/>
  <c r="H78" i="2"/>
  <c r="C79" i="2"/>
  <c r="B216" i="2" l="1"/>
  <c r="F215" i="2"/>
  <c r="A215" i="2"/>
  <c r="D79" i="2"/>
  <c r="I78" i="2"/>
  <c r="B217" i="2" l="1"/>
  <c r="F216" i="2"/>
  <c r="E79" i="2"/>
  <c r="G79" i="2"/>
  <c r="F217" i="2" l="1"/>
  <c r="B218" i="2"/>
  <c r="C80" i="2"/>
  <c r="H79" i="2"/>
  <c r="B219" i="2" l="1"/>
  <c r="F218" i="2"/>
  <c r="D80" i="2"/>
  <c r="I79" i="2"/>
  <c r="B220" i="2" l="1"/>
  <c r="F219" i="2"/>
  <c r="G80" i="2"/>
  <c r="E80" i="2"/>
  <c r="F220" i="2" l="1"/>
  <c r="B221" i="2"/>
  <c r="H80" i="2"/>
  <c r="I80" i="2" s="1"/>
  <c r="C81" i="2"/>
  <c r="B222" i="2" l="1"/>
  <c r="F221" i="2"/>
  <c r="D81" i="2"/>
  <c r="B223" i="2" l="1"/>
  <c r="F222" i="2"/>
  <c r="E81" i="2"/>
  <c r="G81" i="2"/>
  <c r="F223" i="2" l="1"/>
  <c r="B224" i="2"/>
  <c r="C82" i="2"/>
  <c r="H81" i="2"/>
  <c r="B225" i="2" l="1"/>
  <c r="F224" i="2"/>
  <c r="D82" i="2"/>
  <c r="I81" i="2"/>
  <c r="B226" i="2" l="1"/>
  <c r="F225" i="2"/>
  <c r="E82" i="2"/>
  <c r="G82" i="2"/>
  <c r="F226" i="2" l="1"/>
  <c r="B227" i="2"/>
  <c r="H82" i="2"/>
  <c r="C83" i="2"/>
  <c r="F227" i="2" l="1"/>
  <c r="B228" i="2"/>
  <c r="A227" i="2"/>
  <c r="D83" i="2"/>
  <c r="I82" i="2"/>
  <c r="B229" i="2" l="1"/>
  <c r="F228" i="2"/>
  <c r="E83" i="2"/>
  <c r="G83" i="2"/>
  <c r="F229" i="2" l="1"/>
  <c r="B230" i="2"/>
  <c r="C84" i="2"/>
  <c r="H83" i="2"/>
  <c r="F230" i="2" l="1"/>
  <c r="B231" i="2"/>
  <c r="D84" i="2"/>
  <c r="I83" i="2"/>
  <c r="F231" i="2" l="1"/>
  <c r="B232" i="2"/>
  <c r="E84" i="2"/>
  <c r="G84" i="2"/>
  <c r="B233" i="2" l="1"/>
  <c r="F232" i="2"/>
  <c r="H84" i="2"/>
  <c r="C85" i="2"/>
  <c r="F233" i="2" l="1"/>
  <c r="B234" i="2"/>
  <c r="D85" i="2"/>
  <c r="I84" i="2"/>
  <c r="B235" i="2" l="1"/>
  <c r="F234" i="2"/>
  <c r="G85" i="2"/>
  <c r="E85" i="2"/>
  <c r="B236" i="2" l="1"/>
  <c r="F235" i="2"/>
  <c r="C86" i="2"/>
  <c r="H85" i="2"/>
  <c r="I85" i="2" s="1"/>
  <c r="B237" i="2" l="1"/>
  <c r="F236" i="2"/>
  <c r="D86" i="2"/>
  <c r="B238" i="2" l="1"/>
  <c r="F237" i="2"/>
  <c r="G86" i="2"/>
  <c r="E86" i="2"/>
  <c r="B239" i="2" l="1"/>
  <c r="F238" i="2"/>
  <c r="H86" i="2"/>
  <c r="C87" i="2"/>
  <c r="B240" i="2" l="1"/>
  <c r="F239" i="2"/>
  <c r="A239" i="2"/>
  <c r="D87" i="2"/>
  <c r="I86" i="2"/>
  <c r="B241" i="2" l="1"/>
  <c r="F240" i="2"/>
  <c r="E87" i="2"/>
  <c r="G87" i="2"/>
  <c r="B242" i="2" l="1"/>
  <c r="F241" i="2"/>
  <c r="C88" i="2"/>
  <c r="H87" i="2"/>
  <c r="F242" i="2" l="1"/>
  <c r="B243" i="2"/>
  <c r="D88" i="2"/>
  <c r="I87" i="2"/>
  <c r="B244" i="2" l="1"/>
  <c r="F243" i="2"/>
  <c r="E88" i="2"/>
  <c r="G88" i="2"/>
  <c r="B245" i="2" l="1"/>
  <c r="F244" i="2"/>
  <c r="H88" i="2"/>
  <c r="C89" i="2"/>
  <c r="F245" i="2" l="1"/>
  <c r="B246" i="2"/>
  <c r="D89" i="2"/>
  <c r="I88" i="2"/>
  <c r="B247" i="2" l="1"/>
  <c r="F246" i="2"/>
  <c r="E89" i="2"/>
  <c r="G89" i="2"/>
  <c r="B248" i="2" l="1"/>
  <c r="F247" i="2"/>
  <c r="C90" i="2"/>
  <c r="H89" i="2"/>
  <c r="B249" i="2" l="1"/>
  <c r="F248" i="2"/>
  <c r="D90" i="2"/>
  <c r="I89" i="2"/>
  <c r="B250" i="2" l="1"/>
  <c r="F249" i="2"/>
  <c r="E90" i="2"/>
  <c r="G90" i="2"/>
  <c r="B251" i="2" l="1"/>
  <c r="F250" i="2"/>
  <c r="H90" i="2"/>
  <c r="C91" i="2"/>
  <c r="F251" i="2" l="1"/>
  <c r="A251" i="2"/>
  <c r="B252" i="2"/>
  <c r="D91" i="2"/>
  <c r="I90" i="2"/>
  <c r="B253" i="2" l="1"/>
  <c r="F252" i="2"/>
  <c r="E91" i="2"/>
  <c r="G91" i="2"/>
  <c r="B254" i="2" l="1"/>
  <c r="F253" i="2"/>
  <c r="C92" i="2"/>
  <c r="H91" i="2"/>
  <c r="B255" i="2" l="1"/>
  <c r="F254" i="2"/>
  <c r="D92" i="2"/>
  <c r="I91" i="2"/>
  <c r="B256" i="2" l="1"/>
  <c r="F255" i="2"/>
  <c r="E92" i="2"/>
  <c r="G92" i="2"/>
  <c r="B257" i="2" l="1"/>
  <c r="F256" i="2"/>
  <c r="H92" i="2"/>
  <c r="C93" i="2"/>
  <c r="B258" i="2" l="1"/>
  <c r="F257" i="2"/>
  <c r="D93" i="2"/>
  <c r="I92" i="2"/>
  <c r="F258" i="2" l="1"/>
  <c r="B259" i="2"/>
  <c r="E93" i="2"/>
  <c r="G93" i="2"/>
  <c r="F259" i="2" l="1"/>
  <c r="B260" i="2"/>
  <c r="C94" i="2"/>
  <c r="H93" i="2"/>
  <c r="F260" i="2" l="1"/>
  <c r="B261" i="2"/>
  <c r="D94" i="2"/>
  <c r="I93" i="2"/>
  <c r="B262" i="2" l="1"/>
  <c r="F261" i="2"/>
  <c r="E94" i="2"/>
  <c r="G94" i="2"/>
  <c r="B263" i="2" l="1"/>
  <c r="F262" i="2"/>
  <c r="H94" i="2"/>
  <c r="C95" i="2"/>
  <c r="B264" i="2" l="1"/>
  <c r="F263" i="2"/>
  <c r="A263" i="2"/>
  <c r="D95" i="2"/>
  <c r="I94" i="2"/>
  <c r="F264" i="2" l="1"/>
  <c r="B265" i="2"/>
  <c r="E95" i="2"/>
  <c r="G95" i="2"/>
  <c r="B266" i="2" l="1"/>
  <c r="F265" i="2"/>
  <c r="C96" i="2"/>
  <c r="H95" i="2"/>
  <c r="B267" i="2" l="1"/>
  <c r="F266" i="2"/>
  <c r="D96" i="2"/>
  <c r="I95" i="2"/>
  <c r="B268" i="2" l="1"/>
  <c r="F267" i="2"/>
  <c r="E96" i="2"/>
  <c r="G96" i="2"/>
  <c r="B269" i="2" l="1"/>
  <c r="F268" i="2"/>
  <c r="H96" i="2"/>
  <c r="C97" i="2"/>
  <c r="B270" i="2" l="1"/>
  <c r="F269" i="2"/>
  <c r="D97" i="2"/>
  <c r="I96" i="2"/>
  <c r="B271" i="2" l="1"/>
  <c r="F270" i="2"/>
  <c r="E97" i="2"/>
  <c r="G97" i="2"/>
  <c r="B272" i="2" l="1"/>
  <c r="F271" i="2"/>
  <c r="C98" i="2"/>
  <c r="H97" i="2"/>
  <c r="B273" i="2" l="1"/>
  <c r="F272" i="2"/>
  <c r="D98" i="2"/>
  <c r="I97" i="2"/>
  <c r="F273" i="2" l="1"/>
  <c r="B274" i="2"/>
  <c r="E98" i="2"/>
  <c r="G98" i="2"/>
  <c r="F274" i="2" l="1"/>
  <c r="B275" i="2"/>
  <c r="H98" i="2"/>
  <c r="C99" i="2"/>
  <c r="A275" i="2" l="1"/>
  <c r="B276" i="2"/>
  <c r="F275" i="2"/>
  <c r="D99" i="2"/>
  <c r="I98" i="2"/>
  <c r="F276" i="2" l="1"/>
  <c r="B277" i="2"/>
  <c r="E99" i="2"/>
  <c r="G99" i="2"/>
  <c r="F277" i="2" l="1"/>
  <c r="B278" i="2"/>
  <c r="C100" i="2"/>
  <c r="H99" i="2"/>
  <c r="B279" i="2" l="1"/>
  <c r="F278" i="2"/>
  <c r="D100" i="2"/>
  <c r="I99" i="2"/>
  <c r="F279" i="2" l="1"/>
  <c r="B280" i="2"/>
  <c r="G100" i="2"/>
  <c r="E100" i="2"/>
  <c r="F280" i="2" l="1"/>
  <c r="B281" i="2"/>
  <c r="H100" i="2"/>
  <c r="I100" i="2" s="1"/>
  <c r="C101" i="2"/>
  <c r="B282" i="2" l="1"/>
  <c r="F281" i="2"/>
  <c r="D101" i="2"/>
  <c r="B283" i="2" l="1"/>
  <c r="F282" i="2"/>
  <c r="E101" i="2"/>
  <c r="G101" i="2"/>
  <c r="B284" i="2" l="1"/>
  <c r="F283" i="2"/>
  <c r="C102" i="2"/>
  <c r="H101" i="2"/>
  <c r="B285" i="2" l="1"/>
  <c r="F284" i="2"/>
  <c r="D102" i="2"/>
  <c r="I101" i="2"/>
  <c r="F285" i="2" l="1"/>
  <c r="B286" i="2"/>
  <c r="E102" i="2"/>
  <c r="G102" i="2"/>
  <c r="F286" i="2" l="1"/>
  <c r="B287" i="2"/>
  <c r="H102" i="2"/>
  <c r="C103" i="2"/>
  <c r="F287" i="2" l="1"/>
  <c r="B288" i="2"/>
  <c r="A287" i="2"/>
  <c r="D103" i="2"/>
  <c r="I102" i="2"/>
  <c r="B289" i="2" l="1"/>
  <c r="F288" i="2"/>
  <c r="E103" i="2"/>
  <c r="G103" i="2"/>
  <c r="F289" i="2" l="1"/>
  <c r="B290" i="2"/>
  <c r="C104" i="2"/>
  <c r="H103" i="2"/>
  <c r="F290" i="2" l="1"/>
  <c r="B291" i="2"/>
  <c r="D104" i="2"/>
  <c r="I103" i="2"/>
  <c r="B292" i="2" l="1"/>
  <c r="F291" i="2"/>
  <c r="E104" i="2"/>
  <c r="G104" i="2"/>
  <c r="B293" i="2" l="1"/>
  <c r="F292" i="2"/>
  <c r="H104" i="2"/>
  <c r="C105" i="2"/>
  <c r="B294" i="2" l="1"/>
  <c r="F293" i="2"/>
  <c r="D105" i="2"/>
  <c r="I104" i="2"/>
  <c r="B295" i="2" l="1"/>
  <c r="F294" i="2"/>
  <c r="G105" i="2"/>
  <c r="E105" i="2"/>
  <c r="B296" i="2" l="1"/>
  <c r="F295" i="2"/>
  <c r="C106" i="2"/>
  <c r="H105" i="2"/>
  <c r="I105" i="2" s="1"/>
  <c r="B297" i="2" l="1"/>
  <c r="F296" i="2"/>
  <c r="D106" i="2"/>
  <c r="B298" i="2" l="1"/>
  <c r="F297" i="2"/>
  <c r="E106" i="2"/>
  <c r="G106" i="2"/>
  <c r="F298" i="2" l="1"/>
  <c r="B299" i="2"/>
  <c r="H106" i="2"/>
  <c r="C107" i="2"/>
  <c r="B300" i="2" l="1"/>
  <c r="F299" i="2"/>
  <c r="A299" i="2"/>
  <c r="D107" i="2"/>
  <c r="I106" i="2"/>
  <c r="B301" i="2" l="1"/>
  <c r="F300" i="2"/>
  <c r="G107" i="2"/>
  <c r="E107" i="2"/>
  <c r="B302" i="2" l="1"/>
  <c r="F301" i="2"/>
  <c r="C108" i="2"/>
  <c r="H107" i="2"/>
  <c r="I107" i="2" s="1"/>
  <c r="B303" i="2" l="1"/>
  <c r="F302" i="2"/>
  <c r="D108" i="2"/>
  <c r="B304" i="2" l="1"/>
  <c r="F303" i="2"/>
  <c r="E108" i="2"/>
  <c r="G108" i="2"/>
  <c r="B305" i="2" l="1"/>
  <c r="F304" i="2"/>
  <c r="H108" i="2"/>
  <c r="C109" i="2"/>
  <c r="B306" i="2" l="1"/>
  <c r="F305" i="2"/>
  <c r="D109" i="2"/>
  <c r="I108" i="2"/>
  <c r="F306" i="2" l="1"/>
  <c r="B307" i="2"/>
  <c r="E109" i="2"/>
  <c r="G109" i="2"/>
  <c r="B308" i="2" l="1"/>
  <c r="F307" i="2"/>
  <c r="C110" i="2"/>
  <c r="H109" i="2"/>
  <c r="B309" i="2" l="1"/>
  <c r="F308" i="2"/>
  <c r="D110" i="2"/>
  <c r="I109" i="2"/>
  <c r="B310" i="2" l="1"/>
  <c r="F309" i="2"/>
  <c r="G110" i="2"/>
  <c r="E110" i="2"/>
  <c r="B311" i="2" l="1"/>
  <c r="F310" i="2"/>
  <c r="H110" i="2"/>
  <c r="I110" i="2" s="1"/>
  <c r="C111" i="2"/>
  <c r="A311" i="2" l="1"/>
  <c r="B312" i="2"/>
  <c r="F311" i="2"/>
  <c r="D111" i="2"/>
  <c r="B313" i="2" l="1"/>
  <c r="F312" i="2"/>
  <c r="E111" i="2"/>
  <c r="G111" i="2"/>
  <c r="B314" i="2" l="1"/>
  <c r="F313" i="2"/>
  <c r="C112" i="2"/>
  <c r="H111" i="2"/>
  <c r="B315" i="2" l="1"/>
  <c r="F314" i="2"/>
  <c r="D112" i="2"/>
  <c r="I111" i="2"/>
  <c r="B316" i="2" l="1"/>
  <c r="F315" i="2"/>
  <c r="E112" i="2"/>
  <c r="G112" i="2"/>
  <c r="B317" i="2" l="1"/>
  <c r="F316" i="2"/>
  <c r="H112" i="2"/>
  <c r="C113" i="2"/>
  <c r="B318" i="2" l="1"/>
  <c r="F317" i="2"/>
  <c r="D113" i="2"/>
  <c r="I112" i="2"/>
  <c r="B319" i="2" l="1"/>
  <c r="F318" i="2"/>
  <c r="E113" i="2"/>
  <c r="G113" i="2"/>
  <c r="B320" i="2" l="1"/>
  <c r="F319" i="2"/>
  <c r="C114" i="2"/>
  <c r="H113" i="2"/>
  <c r="F320" i="2" l="1"/>
  <c r="B321" i="2"/>
  <c r="D114" i="2"/>
  <c r="I113" i="2"/>
  <c r="B322" i="2" l="1"/>
  <c r="F321" i="2"/>
  <c r="E114" i="2"/>
  <c r="G114" i="2"/>
  <c r="B323" i="2" l="1"/>
  <c r="F322" i="2"/>
  <c r="C115" i="2"/>
  <c r="H114" i="2"/>
  <c r="B324" i="2" l="1"/>
  <c r="F323" i="2"/>
  <c r="A323" i="2"/>
  <c r="D115" i="2"/>
  <c r="I114" i="2"/>
  <c r="B325" i="2" l="1"/>
  <c r="F324" i="2"/>
  <c r="G115" i="2"/>
  <c r="E115" i="2"/>
  <c r="B326" i="2" l="1"/>
  <c r="F325" i="2"/>
  <c r="H115" i="2"/>
  <c r="I115" i="2" s="1"/>
  <c r="C116" i="2"/>
  <c r="F326" i="2" l="1"/>
  <c r="B327" i="2"/>
  <c r="D116" i="2"/>
  <c r="B328" i="2" l="1"/>
  <c r="F327" i="2"/>
  <c r="E116" i="2"/>
  <c r="G116" i="2"/>
  <c r="F328" i="2" l="1"/>
  <c r="B329" i="2"/>
  <c r="C117" i="2"/>
  <c r="H116" i="2"/>
  <c r="F329" i="2" l="1"/>
  <c r="B330" i="2"/>
  <c r="D117" i="2"/>
  <c r="I116" i="2"/>
  <c r="F330" i="2" l="1"/>
  <c r="B331" i="2"/>
  <c r="G117" i="2"/>
  <c r="E117" i="2"/>
  <c r="F331" i="2" l="1"/>
  <c r="B332" i="2"/>
  <c r="H117" i="2"/>
  <c r="I117" i="2" s="1"/>
  <c r="C118" i="2"/>
  <c r="F332" i="2" l="1"/>
  <c r="B333" i="2"/>
  <c r="D118" i="2"/>
  <c r="F333" i="2" l="1"/>
  <c r="B334" i="2"/>
  <c r="G118" i="2"/>
  <c r="E118" i="2"/>
  <c r="F334" i="2" l="1"/>
  <c r="B335" i="2"/>
  <c r="C119" i="2"/>
  <c r="H118" i="2"/>
  <c r="I118" i="2" s="1"/>
  <c r="B336" i="2" l="1"/>
  <c r="F335" i="2"/>
  <c r="A335" i="2"/>
  <c r="D119" i="2"/>
  <c r="F336" i="2" l="1"/>
  <c r="B337" i="2"/>
  <c r="G119" i="2"/>
  <c r="E119" i="2"/>
  <c r="F337" i="2" l="1"/>
  <c r="B338" i="2"/>
  <c r="H119" i="2"/>
  <c r="I119" i="2" s="1"/>
  <c r="C120" i="2"/>
  <c r="F338" i="2" l="1"/>
  <c r="B339" i="2"/>
  <c r="D120" i="2"/>
  <c r="F339" i="2" l="1"/>
  <c r="B340" i="2"/>
  <c r="E120" i="2"/>
  <c r="G120" i="2"/>
  <c r="F340" i="2" l="1"/>
  <c r="B341" i="2"/>
  <c r="C121" i="2"/>
  <c r="H120" i="2"/>
  <c r="B342" i="2" l="1"/>
  <c r="F341" i="2"/>
  <c r="D121" i="2"/>
  <c r="I120" i="2"/>
  <c r="F342" i="2" l="1"/>
  <c r="B343" i="2"/>
  <c r="G121" i="2"/>
  <c r="E121" i="2"/>
  <c r="F343" i="2" l="1"/>
  <c r="B344" i="2"/>
  <c r="H121" i="2"/>
  <c r="I121" i="2" s="1"/>
  <c r="C122" i="2"/>
  <c r="F344" i="2" l="1"/>
  <c r="B345" i="2"/>
  <c r="D122" i="2"/>
  <c r="F345" i="2" l="1"/>
  <c r="B346" i="2"/>
  <c r="E122" i="2"/>
  <c r="G122" i="2"/>
  <c r="F346" i="2" l="1"/>
  <c r="B347" i="2"/>
  <c r="C123" i="2"/>
  <c r="H122" i="2"/>
  <c r="F347" i="2" l="1"/>
  <c r="B348" i="2"/>
  <c r="A347" i="2"/>
  <c r="D123" i="2"/>
  <c r="I122" i="2"/>
  <c r="F348" i="2" l="1"/>
  <c r="B349" i="2"/>
  <c r="G123" i="2"/>
  <c r="E123" i="2"/>
  <c r="F349" i="2" l="1"/>
  <c r="B350" i="2"/>
  <c r="H123" i="2"/>
  <c r="I123" i="2" s="1"/>
  <c r="C124" i="2"/>
  <c r="F350" i="2" l="1"/>
  <c r="B351" i="2"/>
  <c r="D124" i="2"/>
  <c r="F351" i="2" l="1"/>
  <c r="B352" i="2"/>
  <c r="G124" i="2"/>
  <c r="E124" i="2"/>
  <c r="F352" i="2" l="1"/>
  <c r="B353" i="2"/>
  <c r="C125" i="2"/>
  <c r="H124" i="2"/>
  <c r="I124" i="2" s="1"/>
  <c r="F353" i="2" l="1"/>
  <c r="B354" i="2"/>
  <c r="D125" i="2"/>
  <c r="F354" i="2" l="1"/>
  <c r="B355" i="2"/>
  <c r="E125" i="2"/>
  <c r="G125" i="2"/>
  <c r="F355" i="2" l="1"/>
  <c r="B356" i="2"/>
  <c r="H125" i="2"/>
  <c r="C126" i="2"/>
  <c r="F356" i="2" l="1"/>
  <c r="B357" i="2"/>
  <c r="D126" i="2"/>
  <c r="I125" i="2"/>
  <c r="F357" i="2" l="1"/>
  <c r="B358" i="2"/>
  <c r="G126" i="2"/>
  <c r="E126" i="2"/>
  <c r="B359" i="2" l="1"/>
  <c r="F358" i="2"/>
  <c r="H126" i="2"/>
  <c r="I126" i="2" s="1"/>
  <c r="C127" i="2"/>
  <c r="F359" i="2" l="1"/>
  <c r="B360" i="2"/>
  <c r="A359" i="2"/>
  <c r="D127" i="2"/>
  <c r="F360" i="2" l="1"/>
  <c r="B361" i="2"/>
  <c r="G127" i="2"/>
  <c r="E127" i="2"/>
  <c r="F361" i="2" l="1"/>
  <c r="B362" i="2"/>
  <c r="C128" i="2"/>
  <c r="H127" i="2"/>
  <c r="F362" i="2" l="1"/>
  <c r="B363" i="2"/>
  <c r="I127" i="2"/>
  <c r="D128" i="2"/>
  <c r="F363" i="2" l="1"/>
  <c r="B364" i="2"/>
  <c r="E128" i="2"/>
  <c r="G128" i="2"/>
  <c r="F364" i="2" l="1"/>
  <c r="B365" i="2"/>
  <c r="C129" i="2"/>
  <c r="H128" i="2"/>
  <c r="B366" i="2" l="1"/>
  <c r="F365" i="2"/>
  <c r="D129" i="2"/>
  <c r="I128" i="2"/>
  <c r="F366" i="2" l="1"/>
  <c r="B367" i="2"/>
  <c r="E129" i="2"/>
  <c r="G129" i="2"/>
  <c r="F367" i="2" l="1"/>
  <c r="B368" i="2"/>
  <c r="H129" i="2"/>
  <c r="C130" i="2"/>
  <c r="F368" i="2" l="1"/>
  <c r="B369" i="2"/>
  <c r="D130" i="2"/>
  <c r="I129" i="2"/>
  <c r="F369" i="2" l="1"/>
  <c r="B370" i="2"/>
  <c r="E130" i="2"/>
  <c r="G130" i="2"/>
  <c r="F370" i="2" l="1"/>
  <c r="F9" i="2" s="1"/>
  <c r="B371" i="2"/>
  <c r="C131" i="2"/>
  <c r="H130" i="2"/>
  <c r="B372" i="2" l="1"/>
  <c r="C371" i="2"/>
  <c r="I371" i="2"/>
  <c r="F371" i="2"/>
  <c r="H371" i="2"/>
  <c r="A371" i="2"/>
  <c r="G371" i="2"/>
  <c r="E371" i="2"/>
  <c r="D371" i="2"/>
  <c r="D131" i="2"/>
  <c r="I130" i="2"/>
  <c r="E372" i="2" l="1"/>
  <c r="G372" i="2"/>
  <c r="A372" i="2"/>
  <c r="D372" i="2"/>
  <c r="H372" i="2"/>
  <c r="I372" i="2"/>
  <c r="B373" i="2"/>
  <c r="F372" i="2"/>
  <c r="C372" i="2"/>
  <c r="G131" i="2"/>
  <c r="E131" i="2"/>
  <c r="I373" i="2" l="1"/>
  <c r="A373" i="2"/>
  <c r="B374" i="2"/>
  <c r="D373" i="2"/>
  <c r="C373" i="2"/>
  <c r="H373" i="2"/>
  <c r="G373" i="2"/>
  <c r="F373" i="2"/>
  <c r="E373" i="2"/>
  <c r="H131" i="2"/>
  <c r="I131" i="2" s="1"/>
  <c r="C132" i="2"/>
  <c r="I374" i="2" l="1"/>
  <c r="F374" i="2"/>
  <c r="D374" i="2"/>
  <c r="A374" i="2"/>
  <c r="H374" i="2"/>
  <c r="E374" i="2"/>
  <c r="B375" i="2"/>
  <c r="C374" i="2"/>
  <c r="G374" i="2"/>
  <c r="D132" i="2"/>
  <c r="E375" i="2" l="1"/>
  <c r="H375" i="2"/>
  <c r="F375" i="2"/>
  <c r="D375" i="2"/>
  <c r="B376" i="2"/>
  <c r="A375" i="2"/>
  <c r="C375" i="2"/>
  <c r="G375" i="2"/>
  <c r="I375" i="2"/>
  <c r="G132" i="2"/>
  <c r="E132" i="2"/>
  <c r="A376" i="2" l="1"/>
  <c r="F376" i="2"/>
  <c r="H376" i="2"/>
  <c r="C376" i="2"/>
  <c r="G376" i="2"/>
  <c r="D376" i="2"/>
  <c r="B377" i="2"/>
  <c r="I376" i="2"/>
  <c r="E376" i="2"/>
  <c r="C133" i="2"/>
  <c r="H132" i="2"/>
  <c r="I132" i="2" s="1"/>
  <c r="G377" i="2" l="1"/>
  <c r="I377" i="2"/>
  <c r="D377" i="2"/>
  <c r="C377" i="2"/>
  <c r="A377" i="2"/>
  <c r="F377" i="2"/>
  <c r="H377" i="2"/>
  <c r="E377" i="2"/>
  <c r="B378" i="2"/>
  <c r="D133" i="2"/>
  <c r="C378" i="2" l="1"/>
  <c r="H378" i="2"/>
  <c r="G378" i="2"/>
  <c r="I378" i="2"/>
  <c r="E378" i="2"/>
  <c r="F378" i="2"/>
  <c r="A378" i="2"/>
  <c r="D378" i="2"/>
  <c r="G133" i="2"/>
  <c r="E133" i="2"/>
  <c r="H133" i="2" l="1"/>
  <c r="I133" i="2" s="1"/>
  <c r="C134" i="2"/>
  <c r="D134" i="2" l="1"/>
  <c r="E134" i="2" l="1"/>
  <c r="G134" i="2"/>
  <c r="C135" i="2" l="1"/>
  <c r="H134" i="2"/>
  <c r="D135" i="2" l="1"/>
  <c r="I134" i="2"/>
  <c r="G135" i="2" l="1"/>
  <c r="E135" i="2"/>
  <c r="H135" i="2" l="1"/>
  <c r="I135" i="2" s="1"/>
  <c r="C136" i="2"/>
  <c r="D136" i="2" l="1"/>
  <c r="E136" i="2" l="1"/>
  <c r="G136" i="2"/>
  <c r="C137" i="2" l="1"/>
  <c r="H136" i="2"/>
  <c r="D137" i="2" l="1"/>
  <c r="I136" i="2"/>
  <c r="G137" i="2" l="1"/>
  <c r="E137" i="2"/>
  <c r="H137" i="2" l="1"/>
  <c r="C138" i="2"/>
  <c r="D138" i="2" l="1"/>
  <c r="I137" i="2"/>
  <c r="E138" i="2" l="1"/>
  <c r="G138" i="2"/>
  <c r="C139" i="2" l="1"/>
  <c r="H138" i="2"/>
  <c r="D139" i="2" l="1"/>
  <c r="I138" i="2"/>
  <c r="G139" i="2" l="1"/>
  <c r="E139" i="2"/>
  <c r="C140" i="2" l="1"/>
  <c r="H139" i="2"/>
  <c r="I139" i="2" s="1"/>
  <c r="D140" i="2" l="1"/>
  <c r="G140" i="2" l="1"/>
  <c r="E140" i="2"/>
  <c r="C141" i="2" l="1"/>
  <c r="H140" i="2"/>
  <c r="I140" i="2" s="1"/>
  <c r="D141" i="2" l="1"/>
  <c r="E141" i="2" l="1"/>
  <c r="G141" i="2"/>
  <c r="H141" i="2" l="1"/>
  <c r="C142" i="2"/>
  <c r="D142" i="2" l="1"/>
  <c r="I141" i="2"/>
  <c r="G142" i="2" l="1"/>
  <c r="E142" i="2"/>
  <c r="C143" i="2" l="1"/>
  <c r="H142" i="2"/>
  <c r="I142" i="2" s="1"/>
  <c r="D143" i="2" l="1"/>
  <c r="E143" i="2" l="1"/>
  <c r="G143" i="2"/>
  <c r="H143" i="2" l="1"/>
  <c r="C144" i="2"/>
  <c r="D144" i="2" l="1"/>
  <c r="I143" i="2"/>
  <c r="E144" i="2" l="1"/>
  <c r="G144" i="2"/>
  <c r="H144" i="2" l="1"/>
  <c r="C145" i="2"/>
  <c r="D145" i="2" l="1"/>
  <c r="I144" i="2"/>
  <c r="G145" i="2" l="1"/>
  <c r="E145" i="2"/>
  <c r="H145" i="2" l="1"/>
  <c r="I145" i="2" s="1"/>
  <c r="C146" i="2"/>
  <c r="D146" i="2" l="1"/>
  <c r="G146" i="2" l="1"/>
  <c r="E146" i="2"/>
  <c r="C147" i="2" l="1"/>
  <c r="H146" i="2"/>
  <c r="I146" i="2" s="1"/>
  <c r="D147" i="2" l="1"/>
  <c r="E147" i="2" l="1"/>
  <c r="G147" i="2"/>
  <c r="H147" i="2" l="1"/>
  <c r="C148" i="2"/>
  <c r="D148" i="2" l="1"/>
  <c r="I147" i="2"/>
  <c r="E148" i="2" l="1"/>
  <c r="G148" i="2"/>
  <c r="C149" i="2" l="1"/>
  <c r="H148" i="2"/>
  <c r="I148" i="2" l="1"/>
  <c r="D149" i="2"/>
  <c r="E149" i="2" l="1"/>
  <c r="G149" i="2"/>
  <c r="C150" i="2" l="1"/>
  <c r="H149" i="2"/>
  <c r="D150" i="2" l="1"/>
  <c r="I149" i="2"/>
  <c r="E150" i="2" l="1"/>
  <c r="G150" i="2"/>
  <c r="H150" i="2" l="1"/>
  <c r="C151" i="2"/>
  <c r="D151" i="2" l="1"/>
  <c r="I150" i="2"/>
  <c r="G151" i="2" l="1"/>
  <c r="E151" i="2"/>
  <c r="C152" i="2" l="1"/>
  <c r="H151" i="2"/>
  <c r="I151" i="2" s="1"/>
  <c r="D152" i="2" l="1"/>
  <c r="E152" i="2" l="1"/>
  <c r="G152" i="2"/>
  <c r="H152" i="2" l="1"/>
  <c r="C153" i="2"/>
  <c r="D153" i="2" l="1"/>
  <c r="I152" i="2"/>
  <c r="E153" i="2" l="1"/>
  <c r="G153" i="2"/>
  <c r="H153" i="2" l="1"/>
  <c r="C154" i="2"/>
  <c r="D154" i="2" l="1"/>
  <c r="I153" i="2"/>
  <c r="E154" i="2" l="1"/>
  <c r="G154" i="2"/>
  <c r="C155" i="2" l="1"/>
  <c r="H154" i="2"/>
  <c r="D155" i="2" l="1"/>
  <c r="I154" i="2"/>
  <c r="E155" i="2" l="1"/>
  <c r="G155" i="2"/>
  <c r="H155" i="2" l="1"/>
  <c r="C156" i="2"/>
  <c r="D156" i="2" l="1"/>
  <c r="I155" i="2"/>
  <c r="G156" i="2" l="1"/>
  <c r="E156" i="2"/>
  <c r="C157" i="2" l="1"/>
  <c r="H156" i="2"/>
  <c r="I156" i="2" s="1"/>
  <c r="D157" i="2" l="1"/>
  <c r="G157" i="2" l="1"/>
  <c r="E157" i="2"/>
  <c r="H157" i="2" l="1"/>
  <c r="I157" i="2" s="1"/>
  <c r="C158" i="2"/>
  <c r="D158" i="2" l="1"/>
  <c r="G158" i="2" l="1"/>
  <c r="E158" i="2"/>
  <c r="C159" i="2" l="1"/>
  <c r="H158" i="2"/>
  <c r="D159" i="2" l="1"/>
  <c r="I158" i="2"/>
  <c r="E159" i="2" l="1"/>
  <c r="G159" i="2"/>
  <c r="H159" i="2" l="1"/>
  <c r="C160" i="2"/>
  <c r="D160" i="2" l="1"/>
  <c r="I159" i="2"/>
  <c r="G160" i="2" l="1"/>
  <c r="E160" i="2"/>
  <c r="C161" i="2" l="1"/>
  <c r="H160" i="2"/>
  <c r="I160" i="2" s="1"/>
  <c r="D161" i="2" l="1"/>
  <c r="E161" i="2" l="1"/>
  <c r="G161" i="2"/>
  <c r="H161" i="2" l="1"/>
  <c r="I161" i="2" s="1"/>
  <c r="C162" i="2"/>
  <c r="D162" i="2" l="1"/>
  <c r="E162" i="2" l="1"/>
  <c r="G162" i="2"/>
  <c r="C163" i="2" l="1"/>
  <c r="H162" i="2"/>
  <c r="D163" i="2" l="1"/>
  <c r="I162" i="2"/>
  <c r="E163" i="2" l="1"/>
  <c r="G163" i="2"/>
  <c r="H163" i="2" l="1"/>
  <c r="C164" i="2"/>
  <c r="D164" i="2" l="1"/>
  <c r="I163" i="2"/>
  <c r="E164" i="2" l="1"/>
  <c r="G164" i="2"/>
  <c r="C165" i="2" l="1"/>
  <c r="H164" i="2"/>
  <c r="D165" i="2" l="1"/>
  <c r="I164" i="2"/>
  <c r="E165" i="2" l="1"/>
  <c r="G165" i="2"/>
  <c r="H165" i="2" l="1"/>
  <c r="C166" i="2"/>
  <c r="D166" i="2" l="1"/>
  <c r="I165" i="2"/>
  <c r="E166" i="2" l="1"/>
  <c r="G166" i="2"/>
  <c r="C167" i="2" l="1"/>
  <c r="H166" i="2"/>
  <c r="D167" i="2" l="1"/>
  <c r="I166" i="2"/>
  <c r="E167" i="2" l="1"/>
  <c r="G167" i="2"/>
  <c r="H167" i="2" l="1"/>
  <c r="C168" i="2"/>
  <c r="D168" i="2" l="1"/>
  <c r="I167" i="2"/>
  <c r="E168" i="2" l="1"/>
  <c r="G168" i="2"/>
  <c r="C169" i="2" l="1"/>
  <c r="H168" i="2"/>
  <c r="D169" i="2" l="1"/>
  <c r="I168" i="2"/>
  <c r="E169" i="2" l="1"/>
  <c r="G169" i="2"/>
  <c r="H169" i="2" l="1"/>
  <c r="C170" i="2"/>
  <c r="D170" i="2" l="1"/>
  <c r="I169" i="2"/>
  <c r="E170" i="2" l="1"/>
  <c r="G170" i="2"/>
  <c r="C171" i="2" l="1"/>
  <c r="H170" i="2"/>
  <c r="D171" i="2" l="1"/>
  <c r="I170" i="2"/>
  <c r="E171" i="2" l="1"/>
  <c r="G171" i="2"/>
  <c r="H171" i="2" l="1"/>
  <c r="I171" i="2" s="1"/>
  <c r="C172" i="2"/>
  <c r="D172" i="2" l="1"/>
  <c r="E172" i="2" l="1"/>
  <c r="G172" i="2"/>
  <c r="C173" i="2" l="1"/>
  <c r="H172" i="2"/>
  <c r="D173" i="2" l="1"/>
  <c r="I172" i="2"/>
  <c r="E173" i="2" l="1"/>
  <c r="G173" i="2"/>
  <c r="H173" i="2" l="1"/>
  <c r="C174" i="2"/>
  <c r="D174" i="2" l="1"/>
  <c r="I173" i="2"/>
  <c r="E174" i="2" l="1"/>
  <c r="G174" i="2"/>
  <c r="C175" i="2" l="1"/>
  <c r="H174" i="2"/>
  <c r="D175" i="2" l="1"/>
  <c r="I174" i="2"/>
  <c r="E175" i="2" l="1"/>
  <c r="G175" i="2"/>
  <c r="H175" i="2" l="1"/>
  <c r="C176" i="2"/>
  <c r="D176" i="2" l="1"/>
  <c r="I175" i="2"/>
  <c r="E176" i="2" l="1"/>
  <c r="G176" i="2"/>
  <c r="C177" i="2" l="1"/>
  <c r="H176" i="2"/>
  <c r="D177" i="2" l="1"/>
  <c r="I176" i="2"/>
  <c r="E177" i="2" l="1"/>
  <c r="G177" i="2"/>
  <c r="H177" i="2" l="1"/>
  <c r="I177" i="2" s="1"/>
  <c r="C178" i="2"/>
  <c r="D178" i="2" l="1"/>
  <c r="E178" i="2" l="1"/>
  <c r="G178" i="2"/>
  <c r="C179" i="2" l="1"/>
  <c r="H178" i="2"/>
  <c r="D179" i="2" l="1"/>
  <c r="I178" i="2"/>
  <c r="E179" i="2" l="1"/>
  <c r="G179" i="2"/>
  <c r="H179" i="2" l="1"/>
  <c r="I179" i="2" s="1"/>
  <c r="C180" i="2"/>
  <c r="D180" i="2" l="1"/>
  <c r="E180" i="2" l="1"/>
  <c r="G180" i="2"/>
  <c r="C181" i="2" l="1"/>
  <c r="H180" i="2"/>
  <c r="D181" i="2" l="1"/>
  <c r="I180" i="2"/>
  <c r="E181" i="2" l="1"/>
  <c r="G181" i="2"/>
  <c r="H181" i="2" l="1"/>
  <c r="C182" i="2"/>
  <c r="D182" i="2" l="1"/>
  <c r="I181" i="2"/>
  <c r="E182" i="2" l="1"/>
  <c r="G182" i="2"/>
  <c r="C183" i="2" l="1"/>
  <c r="H182" i="2"/>
  <c r="D183" i="2" l="1"/>
  <c r="I182" i="2"/>
  <c r="E183" i="2" l="1"/>
  <c r="G183" i="2"/>
  <c r="H183" i="2" l="1"/>
  <c r="C184" i="2"/>
  <c r="D184" i="2" l="1"/>
  <c r="I183" i="2"/>
  <c r="E184" i="2" l="1"/>
  <c r="G184" i="2"/>
  <c r="C185" i="2" l="1"/>
  <c r="H184" i="2"/>
  <c r="D185" i="2" l="1"/>
  <c r="I184" i="2"/>
  <c r="E185" i="2" l="1"/>
  <c r="G185" i="2"/>
  <c r="C186" i="2" l="1"/>
  <c r="H185" i="2"/>
  <c r="D186" i="2" l="1"/>
  <c r="I185" i="2"/>
  <c r="E186" i="2" l="1"/>
  <c r="G186" i="2"/>
  <c r="H186" i="2" l="1"/>
  <c r="C187" i="2"/>
  <c r="D187" i="2" l="1"/>
  <c r="I186" i="2"/>
  <c r="E187" i="2" l="1"/>
  <c r="G187" i="2"/>
  <c r="C188" i="2" l="1"/>
  <c r="H187" i="2"/>
  <c r="D188" i="2" l="1"/>
  <c r="I187" i="2"/>
  <c r="E188" i="2" l="1"/>
  <c r="G188" i="2"/>
  <c r="C189" i="2" l="1"/>
  <c r="H188" i="2"/>
  <c r="D189" i="2" l="1"/>
  <c r="I188" i="2"/>
  <c r="G189" i="2" l="1"/>
  <c r="E189" i="2"/>
  <c r="H189" i="2" l="1"/>
  <c r="I189" i="2" s="1"/>
  <c r="C190" i="2"/>
  <c r="D190" i="2" l="1"/>
  <c r="E190" i="2" l="1"/>
  <c r="G190" i="2"/>
  <c r="H190" i="2" l="1"/>
  <c r="C191" i="2"/>
  <c r="D191" i="2" l="1"/>
  <c r="I190" i="2"/>
  <c r="E191" i="2" l="1"/>
  <c r="G191" i="2"/>
  <c r="C192" i="2" l="1"/>
  <c r="H191" i="2"/>
  <c r="D192" i="2" l="1"/>
  <c r="I191" i="2"/>
  <c r="E192" i="2" l="1"/>
  <c r="G192" i="2"/>
  <c r="H192" i="2" l="1"/>
  <c r="C193" i="2"/>
  <c r="D193" i="2" l="1"/>
  <c r="I192" i="2"/>
  <c r="E193" i="2" l="1"/>
  <c r="G193" i="2"/>
  <c r="C194" i="2" l="1"/>
  <c r="H193" i="2"/>
  <c r="I193" i="2" l="1"/>
  <c r="D194" i="2"/>
  <c r="E194" i="2" l="1"/>
  <c r="G194" i="2"/>
  <c r="H194" i="2" l="1"/>
  <c r="C195" i="2"/>
  <c r="D195" i="2" l="1"/>
  <c r="I194" i="2"/>
  <c r="E195" i="2" l="1"/>
  <c r="G195" i="2"/>
  <c r="H195" i="2" l="1"/>
  <c r="C196" i="2"/>
  <c r="D196" i="2" l="1"/>
  <c r="I195" i="2"/>
  <c r="E196" i="2" l="1"/>
  <c r="G196" i="2"/>
  <c r="C197" i="2" l="1"/>
  <c r="H196" i="2"/>
  <c r="D197" i="2" l="1"/>
  <c r="I196" i="2"/>
  <c r="E197" i="2" l="1"/>
  <c r="G197" i="2"/>
  <c r="H197" i="2" l="1"/>
  <c r="C198" i="2"/>
  <c r="D198" i="2" l="1"/>
  <c r="I197" i="2"/>
  <c r="E198" i="2" l="1"/>
  <c r="G198" i="2"/>
  <c r="C199" i="2" l="1"/>
  <c r="H198" i="2"/>
  <c r="D199" i="2" l="1"/>
  <c r="I198" i="2"/>
  <c r="E199" i="2" l="1"/>
  <c r="G199" i="2"/>
  <c r="H199" i="2" l="1"/>
  <c r="C200" i="2"/>
  <c r="D200" i="2" l="1"/>
  <c r="I199" i="2"/>
  <c r="E200" i="2" l="1"/>
  <c r="G200" i="2"/>
  <c r="C201" i="2" l="1"/>
  <c r="H200" i="2"/>
  <c r="I200" i="2" l="1"/>
  <c r="D201" i="2"/>
  <c r="E201" i="2" l="1"/>
  <c r="G201" i="2"/>
  <c r="H201" i="2" l="1"/>
  <c r="C202" i="2"/>
  <c r="D202" i="2" l="1"/>
  <c r="I201" i="2"/>
  <c r="E202" i="2" l="1"/>
  <c r="G202" i="2"/>
  <c r="H202" i="2" l="1"/>
  <c r="I202" i="2" s="1"/>
  <c r="C203" i="2"/>
  <c r="D203" i="2" l="1"/>
  <c r="E203" i="2" l="1"/>
  <c r="G203" i="2"/>
  <c r="C204" i="2" l="1"/>
  <c r="H203" i="2"/>
  <c r="D204" i="2" l="1"/>
  <c r="I203" i="2"/>
  <c r="E204" i="2" l="1"/>
  <c r="G204" i="2"/>
  <c r="H204" i="2" l="1"/>
  <c r="I204" i="2" s="1"/>
  <c r="C205" i="2"/>
  <c r="D205" i="2" l="1"/>
  <c r="E205" i="2" l="1"/>
  <c r="G205" i="2"/>
  <c r="C206" i="2" l="1"/>
  <c r="H205" i="2"/>
  <c r="D206" i="2" l="1"/>
  <c r="I205" i="2"/>
  <c r="E206" i="2" l="1"/>
  <c r="G206" i="2"/>
  <c r="H206" i="2" l="1"/>
  <c r="C207" i="2"/>
  <c r="D207" i="2" l="1"/>
  <c r="I206" i="2"/>
  <c r="E207" i="2" l="1"/>
  <c r="G207" i="2"/>
  <c r="C208" i="2" l="1"/>
  <c r="H207" i="2"/>
  <c r="D208" i="2" l="1"/>
  <c r="I207" i="2"/>
  <c r="E208" i="2" l="1"/>
  <c r="G208" i="2"/>
  <c r="H208" i="2" l="1"/>
  <c r="C209" i="2"/>
  <c r="D209" i="2" l="1"/>
  <c r="I208" i="2"/>
  <c r="E209" i="2" l="1"/>
  <c r="G209" i="2"/>
  <c r="C210" i="2" l="1"/>
  <c r="H209" i="2"/>
  <c r="D210" i="2" l="1"/>
  <c r="I209" i="2"/>
  <c r="E210" i="2" l="1"/>
  <c r="G210" i="2"/>
  <c r="H210" i="2" l="1"/>
  <c r="I210" i="2" s="1"/>
  <c r="C211" i="2"/>
  <c r="D211" i="2" l="1"/>
  <c r="E211" i="2" l="1"/>
  <c r="G211" i="2"/>
  <c r="C212" i="2" l="1"/>
  <c r="H211" i="2"/>
  <c r="D212" i="2" l="1"/>
  <c r="I211" i="2"/>
  <c r="E212" i="2" l="1"/>
  <c r="G212" i="2"/>
  <c r="H212" i="2" l="1"/>
  <c r="C213" i="2"/>
  <c r="D213" i="2" l="1"/>
  <c r="I212" i="2"/>
  <c r="G213" i="2" l="1"/>
  <c r="E213" i="2"/>
  <c r="C214" i="2" l="1"/>
  <c r="H213" i="2"/>
  <c r="I213" i="2" s="1"/>
  <c r="D214" i="2" l="1"/>
  <c r="E214" i="2" l="1"/>
  <c r="G214" i="2"/>
  <c r="H214" i="2" l="1"/>
  <c r="C215" i="2"/>
  <c r="D215" i="2" l="1"/>
  <c r="I214" i="2"/>
  <c r="G215" i="2" l="1"/>
  <c r="E215" i="2"/>
  <c r="C216" i="2" l="1"/>
  <c r="H215" i="2"/>
  <c r="I215" i="2" s="1"/>
  <c r="D216" i="2" l="1"/>
  <c r="E216" i="2" l="1"/>
  <c r="G216" i="2"/>
  <c r="H216" i="2" l="1"/>
  <c r="C217" i="2"/>
  <c r="D217" i="2" l="1"/>
  <c r="I216" i="2"/>
  <c r="G217" i="2" l="1"/>
  <c r="E217" i="2"/>
  <c r="C218" i="2" l="1"/>
  <c r="H217" i="2"/>
  <c r="I217" i="2" s="1"/>
  <c r="D218" i="2" l="1"/>
  <c r="E218" i="2" l="1"/>
  <c r="G218" i="2"/>
  <c r="H218" i="2" l="1"/>
  <c r="C219" i="2"/>
  <c r="D219" i="2" l="1"/>
  <c r="I218" i="2"/>
  <c r="G219" i="2" l="1"/>
  <c r="E219" i="2"/>
  <c r="H219" i="2" l="1"/>
  <c r="I219" i="2" s="1"/>
  <c r="C220" i="2"/>
  <c r="D220" i="2" l="1"/>
  <c r="E220" i="2" l="1"/>
  <c r="G220" i="2"/>
  <c r="C221" i="2" l="1"/>
  <c r="H220" i="2"/>
  <c r="D221" i="2" l="1"/>
  <c r="I220" i="2"/>
  <c r="G221" i="2" l="1"/>
  <c r="E221" i="2"/>
  <c r="H221" i="2" l="1"/>
  <c r="I221" i="2" s="1"/>
  <c r="C222" i="2"/>
  <c r="D222" i="2" l="1"/>
  <c r="E222" i="2" l="1"/>
  <c r="G222" i="2"/>
  <c r="C223" i="2" l="1"/>
  <c r="H222" i="2"/>
  <c r="D223" i="2" l="1"/>
  <c r="I222" i="2"/>
  <c r="G223" i="2" l="1"/>
  <c r="E223" i="2"/>
  <c r="H223" i="2" l="1"/>
  <c r="I223" i="2" s="1"/>
  <c r="C224" i="2"/>
  <c r="D224" i="2" l="1"/>
  <c r="E224" i="2" l="1"/>
  <c r="G224" i="2"/>
  <c r="C225" i="2" l="1"/>
  <c r="H224" i="2"/>
  <c r="D225" i="2" l="1"/>
  <c r="I224" i="2"/>
  <c r="G225" i="2" l="1"/>
  <c r="E225" i="2"/>
  <c r="H225" i="2" l="1"/>
  <c r="I225" i="2" s="1"/>
  <c r="C226" i="2"/>
  <c r="D226" i="2" l="1"/>
  <c r="E226" i="2" l="1"/>
  <c r="G226" i="2"/>
  <c r="C227" i="2" l="1"/>
  <c r="H226" i="2"/>
  <c r="D227" i="2" l="1"/>
  <c r="I226" i="2"/>
  <c r="E227" i="2" l="1"/>
  <c r="G227" i="2"/>
  <c r="H227" i="2" l="1"/>
  <c r="C228" i="2"/>
  <c r="D228" i="2" l="1"/>
  <c r="I227" i="2"/>
  <c r="E228" i="2" l="1"/>
  <c r="G228" i="2"/>
  <c r="H228" i="2" l="1"/>
  <c r="C229" i="2"/>
  <c r="D229" i="2" l="1"/>
  <c r="I228" i="2"/>
  <c r="E229" i="2" l="1"/>
  <c r="G229" i="2"/>
  <c r="C230" i="2" l="1"/>
  <c r="H229" i="2"/>
  <c r="D230" i="2" l="1"/>
  <c r="I229" i="2"/>
  <c r="E230" i="2" l="1"/>
  <c r="G230" i="2"/>
  <c r="H230" i="2" l="1"/>
  <c r="I230" i="2" s="1"/>
  <c r="C231" i="2"/>
  <c r="D231" i="2" l="1"/>
  <c r="G231" i="2" l="1"/>
  <c r="E231" i="2"/>
  <c r="H231" i="2" l="1"/>
  <c r="I231" i="2" s="1"/>
  <c r="C232" i="2"/>
  <c r="D232" i="2" l="1"/>
  <c r="G232" i="2" l="1"/>
  <c r="E232" i="2"/>
  <c r="C233" i="2" l="1"/>
  <c r="H232" i="2"/>
  <c r="I232" i="2" s="1"/>
  <c r="D233" i="2" l="1"/>
  <c r="G233" i="2" l="1"/>
  <c r="E233" i="2"/>
  <c r="H233" i="2" l="1"/>
  <c r="I233" i="2" s="1"/>
  <c r="C234" i="2"/>
  <c r="D234" i="2" l="1"/>
  <c r="E234" i="2" l="1"/>
  <c r="G234" i="2"/>
  <c r="C235" i="2" l="1"/>
  <c r="H234" i="2"/>
  <c r="D235" i="2" l="1"/>
  <c r="I234" i="2"/>
  <c r="E235" i="2" l="1"/>
  <c r="G235" i="2"/>
  <c r="H235" i="2" l="1"/>
  <c r="I235" i="2" s="1"/>
  <c r="C236" i="2"/>
  <c r="D236" i="2" l="1"/>
  <c r="E236" i="2" l="1"/>
  <c r="G236" i="2"/>
  <c r="C237" i="2" l="1"/>
  <c r="H236" i="2"/>
  <c r="D237" i="2" l="1"/>
  <c r="I236" i="2"/>
  <c r="E237" i="2" l="1"/>
  <c r="G237" i="2"/>
  <c r="H237" i="2" l="1"/>
  <c r="I237" i="2" s="1"/>
  <c r="C238" i="2"/>
  <c r="D238" i="2" l="1"/>
  <c r="E238" i="2" l="1"/>
  <c r="G238" i="2"/>
  <c r="C239" i="2" l="1"/>
  <c r="H238" i="2"/>
  <c r="D239" i="2" l="1"/>
  <c r="I238" i="2"/>
  <c r="E239" i="2" l="1"/>
  <c r="G239" i="2"/>
  <c r="H239" i="2" l="1"/>
  <c r="I239" i="2" s="1"/>
  <c r="C240" i="2"/>
  <c r="D240" i="2" l="1"/>
  <c r="E240" i="2" l="1"/>
  <c r="G240" i="2"/>
  <c r="C241" i="2" l="1"/>
  <c r="H240" i="2"/>
  <c r="D241" i="2" l="1"/>
  <c r="I240" i="2"/>
  <c r="E241" i="2" l="1"/>
  <c r="G241" i="2"/>
  <c r="H241" i="2" l="1"/>
  <c r="C242" i="2"/>
  <c r="D242" i="2" l="1"/>
  <c r="I241" i="2"/>
  <c r="E242" i="2" l="1"/>
  <c r="G242" i="2"/>
  <c r="C243" i="2" l="1"/>
  <c r="H242" i="2"/>
  <c r="D243" i="2" l="1"/>
  <c r="I242" i="2"/>
  <c r="E243" i="2" l="1"/>
  <c r="G243" i="2"/>
  <c r="H243" i="2" l="1"/>
  <c r="I243" i="2" s="1"/>
  <c r="C244" i="2"/>
  <c r="D244" i="2" l="1"/>
  <c r="E244" i="2" l="1"/>
  <c r="G244" i="2"/>
  <c r="C245" i="2" l="1"/>
  <c r="H244" i="2"/>
  <c r="I244" i="2" s="1"/>
  <c r="D245" i="2" l="1"/>
  <c r="G245" i="2" l="1"/>
  <c r="E245" i="2"/>
  <c r="C246" i="2" l="1"/>
  <c r="H245" i="2"/>
  <c r="I245" i="2" s="1"/>
  <c r="D246" i="2" l="1"/>
  <c r="E246" i="2" l="1"/>
  <c r="G246" i="2"/>
  <c r="H246" i="2" l="1"/>
  <c r="C247" i="2"/>
  <c r="D247" i="2" l="1"/>
  <c r="I246" i="2"/>
  <c r="E247" i="2" l="1"/>
  <c r="G247" i="2"/>
  <c r="C248" i="2" l="1"/>
  <c r="H247" i="2"/>
  <c r="D248" i="2" l="1"/>
  <c r="I247" i="2"/>
  <c r="E248" i="2" l="1"/>
  <c r="G248" i="2"/>
  <c r="C249" i="2" l="1"/>
  <c r="H248" i="2"/>
  <c r="I248" i="2" s="1"/>
  <c r="D249" i="2" l="1"/>
  <c r="E249" i="2" l="1"/>
  <c r="G249" i="2"/>
  <c r="C250" i="2" l="1"/>
  <c r="H249" i="2"/>
  <c r="I249" i="2" l="1"/>
  <c r="D250" i="2"/>
  <c r="E250" i="2" l="1"/>
  <c r="G250" i="2"/>
  <c r="H250" i="2" l="1"/>
  <c r="C251" i="2"/>
  <c r="I250" i="2" l="1"/>
  <c r="D251" i="2"/>
  <c r="E251" i="2" l="1"/>
  <c r="G251" i="2"/>
  <c r="H251" i="2" l="1"/>
  <c r="C252" i="2"/>
  <c r="D252" i="2" l="1"/>
  <c r="I251" i="2"/>
  <c r="E252" i="2" l="1"/>
  <c r="G252" i="2"/>
  <c r="H252" i="2" l="1"/>
  <c r="C253" i="2"/>
  <c r="D253" i="2" l="1"/>
  <c r="I252" i="2"/>
  <c r="E253" i="2" l="1"/>
  <c r="G253" i="2"/>
  <c r="C254" i="2" l="1"/>
  <c r="H253" i="2"/>
  <c r="D254" i="2" l="1"/>
  <c r="I253" i="2"/>
  <c r="E254" i="2" l="1"/>
  <c r="G254" i="2"/>
  <c r="C255" i="2" l="1"/>
  <c r="H254" i="2"/>
  <c r="D255" i="2" l="1"/>
  <c r="I254" i="2"/>
  <c r="E255" i="2" l="1"/>
  <c r="G255" i="2"/>
  <c r="H255" i="2" l="1"/>
  <c r="C256" i="2"/>
  <c r="D256" i="2" l="1"/>
  <c r="I255" i="2"/>
  <c r="E256" i="2" l="1"/>
  <c r="G256" i="2"/>
  <c r="H256" i="2" l="1"/>
  <c r="C257" i="2"/>
  <c r="D257" i="2" l="1"/>
  <c r="I256" i="2"/>
  <c r="E257" i="2" l="1"/>
  <c r="G257" i="2"/>
  <c r="C258" i="2" l="1"/>
  <c r="H257" i="2"/>
  <c r="I257" i="2" l="1"/>
  <c r="D258" i="2"/>
  <c r="E258" i="2" l="1"/>
  <c r="G258" i="2"/>
  <c r="H258" i="2" l="1"/>
  <c r="C259" i="2"/>
  <c r="D259" i="2" l="1"/>
  <c r="I258" i="2"/>
  <c r="E259" i="2" l="1"/>
  <c r="G259" i="2"/>
  <c r="C260" i="2" l="1"/>
  <c r="H259" i="2"/>
  <c r="D260" i="2" l="1"/>
  <c r="I259" i="2"/>
  <c r="G260" i="2" l="1"/>
  <c r="E260" i="2"/>
  <c r="H260" i="2" l="1"/>
  <c r="I260" i="2" s="1"/>
  <c r="C261" i="2"/>
  <c r="D261" i="2" l="1"/>
  <c r="E261" i="2" l="1"/>
  <c r="G261" i="2"/>
  <c r="C262" i="2" l="1"/>
  <c r="H261" i="2"/>
  <c r="D262" i="2" l="1"/>
  <c r="I261" i="2"/>
  <c r="E262" i="2" l="1"/>
  <c r="G262" i="2"/>
  <c r="H262" i="2" l="1"/>
  <c r="C263" i="2"/>
  <c r="D263" i="2" l="1"/>
  <c r="I262" i="2"/>
  <c r="E263" i="2" l="1"/>
  <c r="G263" i="2"/>
  <c r="C264" i="2" l="1"/>
  <c r="H263" i="2"/>
  <c r="I263" i="2" s="1"/>
  <c r="D264" i="2" l="1"/>
  <c r="E264" i="2" l="1"/>
  <c r="G264" i="2"/>
  <c r="H264" i="2" l="1"/>
  <c r="C265" i="2"/>
  <c r="D265" i="2" l="1"/>
  <c r="I264" i="2"/>
  <c r="E265" i="2" l="1"/>
  <c r="G265" i="2"/>
  <c r="C266" i="2" l="1"/>
  <c r="H265" i="2"/>
  <c r="D266" i="2" l="1"/>
  <c r="I265" i="2"/>
  <c r="E266" i="2" l="1"/>
  <c r="G266" i="2"/>
  <c r="H266" i="2" l="1"/>
  <c r="C267" i="2"/>
  <c r="D267" i="2" l="1"/>
  <c r="I266" i="2"/>
  <c r="E267" i="2" l="1"/>
  <c r="G267" i="2"/>
  <c r="C268" i="2" l="1"/>
  <c r="H267" i="2"/>
  <c r="I267" i="2" s="1"/>
  <c r="D268" i="2" l="1"/>
  <c r="E268" i="2" l="1"/>
  <c r="G268" i="2"/>
  <c r="H268" i="2" l="1"/>
  <c r="C269" i="2"/>
  <c r="D269" i="2" l="1"/>
  <c r="I268" i="2"/>
  <c r="E269" i="2" l="1"/>
  <c r="G269" i="2"/>
  <c r="C270" i="2" l="1"/>
  <c r="H269" i="2"/>
  <c r="D270" i="2" l="1"/>
  <c r="I269" i="2"/>
  <c r="E270" i="2" l="1"/>
  <c r="G270" i="2"/>
  <c r="H270" i="2" l="1"/>
  <c r="C271" i="2"/>
  <c r="I270" i="2" l="1"/>
  <c r="D271" i="2"/>
  <c r="E271" i="2" l="1"/>
  <c r="G271" i="2"/>
  <c r="H271" i="2" l="1"/>
  <c r="C272" i="2"/>
  <c r="D272" i="2" l="1"/>
  <c r="I271" i="2"/>
  <c r="E272" i="2" l="1"/>
  <c r="G272" i="2"/>
  <c r="C273" i="2" l="1"/>
  <c r="H272" i="2"/>
  <c r="D273" i="2" l="1"/>
  <c r="I272" i="2"/>
  <c r="E273" i="2" l="1"/>
  <c r="G273" i="2"/>
  <c r="C274" i="2" l="1"/>
  <c r="H273" i="2"/>
  <c r="D274" i="2" l="1"/>
  <c r="I273" i="2"/>
  <c r="G274" i="2" l="1"/>
  <c r="E274" i="2"/>
  <c r="H274" i="2" l="1"/>
  <c r="I274" i="2" s="1"/>
  <c r="C275" i="2"/>
  <c r="D275" i="2" l="1"/>
  <c r="E275" i="2" l="1"/>
  <c r="G275" i="2"/>
  <c r="C276" i="2" l="1"/>
  <c r="H275" i="2"/>
  <c r="I275" i="2" s="1"/>
  <c r="D276" i="2" l="1"/>
  <c r="E276" i="2" l="1"/>
  <c r="G276" i="2"/>
  <c r="C277" i="2" l="1"/>
  <c r="H276" i="2"/>
  <c r="I276" i="2" s="1"/>
  <c r="D277" i="2" l="1"/>
  <c r="E277" i="2" l="1"/>
  <c r="G277" i="2"/>
  <c r="H277" i="2" l="1"/>
  <c r="C278" i="2"/>
  <c r="D278" i="2" l="1"/>
  <c r="I277" i="2"/>
  <c r="E278" i="2" l="1"/>
  <c r="G278" i="2"/>
  <c r="C279" i="2" l="1"/>
  <c r="H278" i="2"/>
  <c r="D279" i="2" l="1"/>
  <c r="I278" i="2"/>
  <c r="E279" i="2" l="1"/>
  <c r="G279" i="2"/>
  <c r="H279" i="2" l="1"/>
  <c r="C280" i="2"/>
  <c r="D280" i="2" l="1"/>
  <c r="I279" i="2"/>
  <c r="E280" i="2" l="1"/>
  <c r="G280" i="2"/>
  <c r="C281" i="2" l="1"/>
  <c r="H280" i="2"/>
  <c r="D281" i="2" l="1"/>
  <c r="I280" i="2"/>
  <c r="E281" i="2" l="1"/>
  <c r="G281" i="2"/>
  <c r="H281" i="2" l="1"/>
  <c r="C282" i="2"/>
  <c r="D282" i="2" l="1"/>
  <c r="I281" i="2"/>
  <c r="E282" i="2" l="1"/>
  <c r="G282" i="2"/>
  <c r="H282" i="2" l="1"/>
  <c r="I282" i="2" s="1"/>
  <c r="C283" i="2"/>
  <c r="D283" i="2" l="1"/>
  <c r="E283" i="2" l="1"/>
  <c r="G283" i="2"/>
  <c r="C284" i="2" l="1"/>
  <c r="H283" i="2"/>
  <c r="D284" i="2" l="1"/>
  <c r="I283" i="2"/>
  <c r="G284" i="2" l="1"/>
  <c r="E284" i="2"/>
  <c r="C285" i="2" l="1"/>
  <c r="H284" i="2"/>
  <c r="I284" i="2" s="1"/>
  <c r="D285" i="2" l="1"/>
  <c r="G285" i="2" l="1"/>
  <c r="E285" i="2"/>
  <c r="H285" i="2" l="1"/>
  <c r="I285" i="2" s="1"/>
  <c r="C286" i="2"/>
  <c r="D286" i="2" l="1"/>
  <c r="E286" i="2" l="1"/>
  <c r="G286" i="2"/>
  <c r="C287" i="2" l="1"/>
  <c r="H286" i="2"/>
  <c r="D287" i="2" l="1"/>
  <c r="I286" i="2"/>
  <c r="E287" i="2" l="1"/>
  <c r="G287" i="2"/>
  <c r="C288" i="2" l="1"/>
  <c r="H287" i="2"/>
  <c r="D288" i="2" l="1"/>
  <c r="I287" i="2"/>
  <c r="E288" i="2" l="1"/>
  <c r="G288" i="2"/>
  <c r="H288" i="2" l="1"/>
  <c r="C289" i="2"/>
  <c r="D289" i="2" l="1"/>
  <c r="I288" i="2"/>
  <c r="G289" i="2" l="1"/>
  <c r="E289" i="2"/>
  <c r="C290" i="2" l="1"/>
  <c r="H289" i="2"/>
  <c r="D290" i="2" l="1"/>
  <c r="I289" i="2"/>
  <c r="E290" i="2" l="1"/>
  <c r="G290" i="2"/>
  <c r="H290" i="2" l="1"/>
  <c r="C291" i="2"/>
  <c r="D291" i="2" l="1"/>
  <c r="I290" i="2"/>
  <c r="E291" i="2" l="1"/>
  <c r="G291" i="2"/>
  <c r="C292" i="2" l="1"/>
  <c r="H291" i="2"/>
  <c r="D292" i="2" l="1"/>
  <c r="I291" i="2"/>
  <c r="E292" i="2" l="1"/>
  <c r="G292" i="2"/>
  <c r="H292" i="2" l="1"/>
  <c r="C293" i="2"/>
  <c r="D293" i="2" l="1"/>
  <c r="I292" i="2"/>
  <c r="E293" i="2" l="1"/>
  <c r="G293" i="2"/>
  <c r="H293" i="2" l="1"/>
  <c r="C294" i="2"/>
  <c r="D294" i="2" l="1"/>
  <c r="I293" i="2"/>
  <c r="E294" i="2" l="1"/>
  <c r="G294" i="2"/>
  <c r="C295" i="2" l="1"/>
  <c r="H294" i="2"/>
  <c r="I294" i="2" s="1"/>
  <c r="D295" i="2" l="1"/>
  <c r="E295" i="2" l="1"/>
  <c r="G295" i="2"/>
  <c r="C296" i="2" l="1"/>
  <c r="H295" i="2"/>
  <c r="I295" i="2" s="1"/>
  <c r="D296" i="2" l="1"/>
  <c r="G296" i="2" l="1"/>
  <c r="E296" i="2"/>
  <c r="H296" i="2" l="1"/>
  <c r="I296" i="2" s="1"/>
  <c r="C297" i="2"/>
  <c r="D297" i="2" l="1"/>
  <c r="E297" i="2" l="1"/>
  <c r="G297" i="2"/>
  <c r="H297" i="2" l="1"/>
  <c r="C298" i="2"/>
  <c r="D298" i="2" l="1"/>
  <c r="I297" i="2"/>
  <c r="E298" i="2" l="1"/>
  <c r="G298" i="2"/>
  <c r="C299" i="2" l="1"/>
  <c r="H298" i="2"/>
  <c r="I298" i="2" s="1"/>
  <c r="D299" i="2" l="1"/>
  <c r="G299" i="2" l="1"/>
  <c r="E299" i="2"/>
  <c r="C300" i="2" l="1"/>
  <c r="H299" i="2"/>
  <c r="I299" i="2" s="1"/>
  <c r="D300" i="2" l="1"/>
  <c r="E300" i="2" l="1"/>
  <c r="G300" i="2"/>
  <c r="H300" i="2" l="1"/>
  <c r="I300" i="2" s="1"/>
  <c r="C301" i="2"/>
  <c r="D301" i="2" l="1"/>
  <c r="E301" i="2" l="1"/>
  <c r="G301" i="2"/>
  <c r="H301" i="2" l="1"/>
  <c r="C302" i="2"/>
  <c r="D302" i="2" l="1"/>
  <c r="I301" i="2"/>
  <c r="E302" i="2" l="1"/>
  <c r="G302" i="2"/>
  <c r="H302" i="2" l="1"/>
  <c r="I302" i="2" s="1"/>
  <c r="C303" i="2"/>
  <c r="D303" i="2" l="1"/>
  <c r="G303" i="2" l="1"/>
  <c r="E303" i="2"/>
  <c r="C304" i="2" l="1"/>
  <c r="H303" i="2"/>
  <c r="I303" i="2" s="1"/>
  <c r="D304" i="2" l="1"/>
  <c r="G304" i="2" l="1"/>
  <c r="E304" i="2"/>
  <c r="H304" i="2" l="1"/>
  <c r="I304" i="2" s="1"/>
  <c r="C305" i="2"/>
  <c r="D305" i="2" l="1"/>
  <c r="G305" i="2" l="1"/>
  <c r="E305" i="2"/>
  <c r="C306" i="2" l="1"/>
  <c r="H305" i="2"/>
  <c r="I305" i="2" s="1"/>
  <c r="D306" i="2" l="1"/>
  <c r="E306" i="2" l="1"/>
  <c r="G306" i="2"/>
  <c r="H306" i="2" l="1"/>
  <c r="C307" i="2"/>
  <c r="D307" i="2" l="1"/>
  <c r="I306" i="2"/>
  <c r="E307" i="2" l="1"/>
  <c r="G307" i="2"/>
  <c r="C308" i="2" l="1"/>
  <c r="H307" i="2"/>
  <c r="D308" i="2" l="1"/>
  <c r="I307" i="2"/>
  <c r="E308" i="2" l="1"/>
  <c r="G308" i="2"/>
  <c r="H308" i="2" l="1"/>
  <c r="C309" i="2"/>
  <c r="D309" i="2" l="1"/>
  <c r="I308" i="2"/>
  <c r="G309" i="2" l="1"/>
  <c r="E309" i="2"/>
  <c r="C310" i="2" l="1"/>
  <c r="H309" i="2"/>
  <c r="D310" i="2" l="1"/>
  <c r="I309" i="2"/>
  <c r="E310" i="2" l="1"/>
  <c r="G310" i="2"/>
  <c r="H310" i="2" l="1"/>
  <c r="I310" i="2" s="1"/>
  <c r="C311" i="2"/>
  <c r="D311" i="2" l="1"/>
  <c r="E311" i="2" l="1"/>
  <c r="G311" i="2"/>
  <c r="H311" i="2" l="1"/>
  <c r="C312" i="2"/>
  <c r="D312" i="2" l="1"/>
  <c r="I311" i="2"/>
  <c r="E312" i="2" l="1"/>
  <c r="G312" i="2"/>
  <c r="C313" i="2" l="1"/>
  <c r="H312" i="2"/>
  <c r="D313" i="2" l="1"/>
  <c r="I312" i="2"/>
  <c r="E313" i="2" l="1"/>
  <c r="G313" i="2"/>
  <c r="C314" i="2" l="1"/>
  <c r="H313" i="2"/>
  <c r="D314" i="2" l="1"/>
  <c r="I313" i="2"/>
  <c r="E314" i="2" l="1"/>
  <c r="G314" i="2"/>
  <c r="H314" i="2" l="1"/>
  <c r="C315" i="2"/>
  <c r="D315" i="2" l="1"/>
  <c r="I314" i="2"/>
  <c r="E315" i="2" l="1"/>
  <c r="G315" i="2"/>
  <c r="H315" i="2" l="1"/>
  <c r="C316" i="2"/>
  <c r="D316" i="2" l="1"/>
  <c r="I315" i="2"/>
  <c r="E316" i="2" l="1"/>
  <c r="G316" i="2"/>
  <c r="C317" i="2" l="1"/>
  <c r="H316" i="2"/>
  <c r="D317" i="2" l="1"/>
  <c r="I316" i="2"/>
  <c r="E317" i="2" l="1"/>
  <c r="G317" i="2"/>
  <c r="H317" i="2" l="1"/>
  <c r="C318" i="2"/>
  <c r="D318" i="2" l="1"/>
  <c r="I317" i="2"/>
  <c r="E318" i="2" l="1"/>
  <c r="G318" i="2"/>
  <c r="C319" i="2" l="1"/>
  <c r="H318" i="2"/>
  <c r="I318" i="2" s="1"/>
  <c r="D319" i="2" l="1"/>
  <c r="E319" i="2" l="1"/>
  <c r="G319" i="2"/>
  <c r="C320" i="2" l="1"/>
  <c r="H319" i="2"/>
  <c r="D320" i="2" l="1"/>
  <c r="I319" i="2"/>
  <c r="E320" i="2" l="1"/>
  <c r="G320" i="2"/>
  <c r="H320" i="2" l="1"/>
  <c r="I320" i="2" s="1"/>
  <c r="C321" i="2"/>
  <c r="D321" i="2" l="1"/>
  <c r="G321" i="2" l="1"/>
  <c r="E321" i="2"/>
  <c r="C322" i="2" l="1"/>
  <c r="H321" i="2"/>
  <c r="I321" i="2" l="1"/>
  <c r="D322" i="2"/>
  <c r="E322" i="2" l="1"/>
  <c r="G322" i="2"/>
  <c r="H322" i="2" l="1"/>
  <c r="C323" i="2"/>
  <c r="D323" i="2" l="1"/>
  <c r="I322" i="2"/>
  <c r="E323" i="2" l="1"/>
  <c r="G323" i="2"/>
  <c r="C324" i="2" l="1"/>
  <c r="H323" i="2"/>
  <c r="D324" i="2" l="1"/>
  <c r="I323" i="2"/>
  <c r="G324" i="2" l="1"/>
  <c r="E324" i="2"/>
  <c r="C325" i="2" l="1"/>
  <c r="H324" i="2"/>
  <c r="I324" i="2" s="1"/>
  <c r="D325" i="2" l="1"/>
  <c r="E325" i="2" l="1"/>
  <c r="G325" i="2"/>
  <c r="H325" i="2" l="1"/>
  <c r="C326" i="2"/>
  <c r="D326" i="2" l="1"/>
  <c r="I325" i="2"/>
  <c r="E326" i="2" l="1"/>
  <c r="G326" i="2"/>
  <c r="C327" i="2" l="1"/>
  <c r="H326" i="2"/>
  <c r="D327" i="2" l="1"/>
  <c r="I326" i="2"/>
  <c r="E327" i="2" l="1"/>
  <c r="G327" i="2"/>
  <c r="H327" i="2" l="1"/>
  <c r="C328" i="2"/>
  <c r="D328" i="2" l="1"/>
  <c r="I327" i="2"/>
  <c r="E328" i="2" l="1"/>
  <c r="G328" i="2"/>
  <c r="C329" i="2" l="1"/>
  <c r="H328" i="2"/>
  <c r="I328" i="2" s="1"/>
  <c r="D329" i="2" l="1"/>
  <c r="G329" i="2" l="1"/>
  <c r="E329" i="2"/>
  <c r="H329" i="2" l="1"/>
  <c r="C330" i="2"/>
  <c r="D330" i="2" l="1"/>
  <c r="I329" i="2"/>
  <c r="E330" i="2" l="1"/>
  <c r="G330" i="2"/>
  <c r="C331" i="2" l="1"/>
  <c r="H330" i="2"/>
  <c r="D331" i="2" l="1"/>
  <c r="I330" i="2"/>
  <c r="E331" i="2" l="1"/>
  <c r="G331" i="2"/>
  <c r="H331" i="2" l="1"/>
  <c r="I331" i="2" s="1"/>
  <c r="C332" i="2"/>
  <c r="D332" i="2" l="1"/>
  <c r="G332" i="2" l="1"/>
  <c r="E332" i="2"/>
  <c r="C333" i="2" l="1"/>
  <c r="H332" i="2"/>
  <c r="I332" i="2" l="1"/>
  <c r="D333" i="2"/>
  <c r="E333" i="2" l="1"/>
  <c r="G333" i="2"/>
  <c r="H333" i="2" l="1"/>
  <c r="I333" i="2" s="1"/>
  <c r="C334" i="2"/>
  <c r="D334" i="2" l="1"/>
  <c r="E334" i="2" l="1"/>
  <c r="G334" i="2"/>
  <c r="H334" i="2" l="1"/>
  <c r="C335" i="2"/>
  <c r="I334" i="2" l="1"/>
  <c r="D335" i="2"/>
  <c r="G335" i="2" l="1"/>
  <c r="E335" i="2"/>
  <c r="C336" i="2" l="1"/>
  <c r="H335" i="2"/>
  <c r="D336" i="2" l="1"/>
  <c r="I335" i="2"/>
  <c r="E336" i="2" l="1"/>
  <c r="G336" i="2"/>
  <c r="C337" i="2" l="1"/>
  <c r="H336" i="2"/>
  <c r="I336" i="2" s="1"/>
  <c r="D337" i="2" l="1"/>
  <c r="E337" i="2" l="1"/>
  <c r="G337" i="2"/>
  <c r="C338" i="2" l="1"/>
  <c r="H337" i="2"/>
  <c r="D338" i="2" l="1"/>
  <c r="I337" i="2"/>
  <c r="E338" i="2" l="1"/>
  <c r="G338" i="2"/>
  <c r="H338" i="2" l="1"/>
  <c r="C339" i="2"/>
  <c r="D339" i="2" l="1"/>
  <c r="I338" i="2"/>
  <c r="E339" i="2" l="1"/>
  <c r="G339" i="2"/>
  <c r="C340" i="2" l="1"/>
  <c r="H339" i="2"/>
  <c r="D340" i="2" l="1"/>
  <c r="I339" i="2"/>
  <c r="E340" i="2" l="1"/>
  <c r="G340" i="2"/>
  <c r="H340" i="2" l="1"/>
  <c r="C341" i="2"/>
  <c r="D341" i="2" l="1"/>
  <c r="I340" i="2"/>
  <c r="E341" i="2" l="1"/>
  <c r="G341" i="2"/>
  <c r="H341" i="2" l="1"/>
  <c r="C342" i="2"/>
  <c r="D342" i="2" l="1"/>
  <c r="I341" i="2"/>
  <c r="E342" i="2" l="1"/>
  <c r="G342" i="2"/>
  <c r="C343" i="2" l="1"/>
  <c r="H342" i="2"/>
  <c r="D343" i="2" l="1"/>
  <c r="I342" i="2"/>
  <c r="G343" i="2" l="1"/>
  <c r="E343" i="2"/>
  <c r="H343" i="2" l="1"/>
  <c r="I343" i="2" s="1"/>
  <c r="C344" i="2"/>
  <c r="D344" i="2" l="1"/>
  <c r="E344" i="2" l="1"/>
  <c r="G344" i="2"/>
  <c r="C345" i="2" l="1"/>
  <c r="H344" i="2"/>
  <c r="D345" i="2" l="1"/>
  <c r="I344" i="2"/>
  <c r="E345" i="2" l="1"/>
  <c r="G345" i="2"/>
  <c r="C346" i="2" l="1"/>
  <c r="H345" i="2"/>
  <c r="D346" i="2" l="1"/>
  <c r="I345" i="2"/>
  <c r="E346" i="2" l="1"/>
  <c r="G346" i="2"/>
  <c r="C347" i="2" l="1"/>
  <c r="H346" i="2"/>
  <c r="D347" i="2" l="1"/>
  <c r="I346" i="2"/>
  <c r="G347" i="2" l="1"/>
  <c r="E347" i="2"/>
  <c r="C348" i="2" l="1"/>
  <c r="H347" i="2"/>
  <c r="I347" i="2" s="1"/>
  <c r="D348" i="2" l="1"/>
  <c r="E348" i="2" l="1"/>
  <c r="G348" i="2"/>
  <c r="H348" i="2" l="1"/>
  <c r="C349" i="2"/>
  <c r="I348" i="2" l="1"/>
  <c r="D349" i="2"/>
  <c r="E349" i="2" l="1"/>
  <c r="G349" i="2"/>
  <c r="H349" i="2" l="1"/>
  <c r="C350" i="2"/>
  <c r="I349" i="2" l="1"/>
  <c r="D350" i="2"/>
  <c r="E350" i="2" l="1"/>
  <c r="G350" i="2"/>
  <c r="H350" i="2" l="1"/>
  <c r="C351" i="2"/>
  <c r="D351" i="2" l="1"/>
  <c r="I350" i="2"/>
  <c r="E351" i="2" l="1"/>
  <c r="G351" i="2"/>
  <c r="C352" i="2" l="1"/>
  <c r="H351" i="2"/>
  <c r="I351" i="2" s="1"/>
  <c r="D352" i="2" l="1"/>
  <c r="E352" i="2" l="1"/>
  <c r="G352" i="2"/>
  <c r="C353" i="2" l="1"/>
  <c r="H352" i="2"/>
  <c r="I352" i="2" s="1"/>
  <c r="D353" i="2" l="1"/>
  <c r="E353" i="2" l="1"/>
  <c r="G353" i="2"/>
  <c r="H353" i="2" l="1"/>
  <c r="C354" i="2"/>
  <c r="I353" i="2" l="1"/>
  <c r="D354" i="2"/>
  <c r="E354" i="2" l="1"/>
  <c r="G354" i="2"/>
  <c r="H354" i="2" l="1"/>
  <c r="C355" i="2"/>
  <c r="I354" i="2" l="1"/>
  <c r="D355" i="2"/>
  <c r="E355" i="2" l="1"/>
  <c r="G355" i="2"/>
  <c r="H355" i="2" l="1"/>
  <c r="C356" i="2"/>
  <c r="D356" i="2" l="1"/>
  <c r="I355" i="2"/>
  <c r="E356" i="2" l="1"/>
  <c r="G356" i="2"/>
  <c r="C357" i="2" l="1"/>
  <c r="H356" i="2"/>
  <c r="D357" i="2" l="1"/>
  <c r="I356" i="2"/>
  <c r="E357" i="2" l="1"/>
  <c r="G357" i="2"/>
  <c r="H357" i="2" l="1"/>
  <c r="C358" i="2"/>
  <c r="D358" i="2" l="1"/>
  <c r="I357" i="2"/>
  <c r="E358" i="2" l="1"/>
  <c r="G358" i="2"/>
  <c r="H358" i="2" l="1"/>
  <c r="C359" i="2"/>
  <c r="D359" i="2" l="1"/>
  <c r="I358" i="2"/>
  <c r="E359" i="2" l="1"/>
  <c r="G359" i="2"/>
  <c r="C360" i="2" l="1"/>
  <c r="H359" i="2"/>
  <c r="I359" i="2" l="1"/>
  <c r="D360" i="2"/>
  <c r="G360" i="2" l="1"/>
  <c r="E360" i="2"/>
  <c r="H360" i="2" l="1"/>
  <c r="I360" i="2" s="1"/>
  <c r="C361" i="2"/>
  <c r="D361" i="2" l="1"/>
  <c r="G361" i="2" l="1"/>
  <c r="E361" i="2"/>
  <c r="C362" i="2" l="1"/>
  <c r="H361" i="2"/>
  <c r="I361" i="2" s="1"/>
  <c r="D362" i="2" l="1"/>
  <c r="E362" i="2" l="1"/>
  <c r="G362" i="2"/>
  <c r="H362" i="2" l="1"/>
  <c r="C363" i="2"/>
  <c r="D363" i="2" l="1"/>
  <c r="I362" i="2"/>
  <c r="E363" i="2" l="1"/>
  <c r="G363" i="2"/>
  <c r="C364" i="2" l="1"/>
  <c r="H363" i="2"/>
  <c r="I363" i="2" s="1"/>
  <c r="D364" i="2" l="1"/>
  <c r="G364" i="2" l="1"/>
  <c r="E364" i="2"/>
  <c r="H364" i="2" l="1"/>
  <c r="I364" i="2" s="1"/>
  <c r="C365" i="2"/>
  <c r="D365" i="2" l="1"/>
  <c r="E365" i="2" l="1"/>
  <c r="G365" i="2"/>
  <c r="C366" i="2" l="1"/>
  <c r="H365" i="2"/>
  <c r="D366" i="2" l="1"/>
  <c r="I365" i="2"/>
  <c r="E366" i="2" l="1"/>
  <c r="G366" i="2"/>
  <c r="C367" i="2" l="1"/>
  <c r="H366" i="2"/>
  <c r="I366" i="2" s="1"/>
  <c r="D367" i="2" l="1"/>
  <c r="G367" i="2" l="1"/>
  <c r="E367" i="2"/>
  <c r="H367" i="2" l="1"/>
  <c r="I367" i="2" s="1"/>
  <c r="C368" i="2"/>
  <c r="D368" i="2" l="1"/>
  <c r="E368" i="2" l="1"/>
  <c r="G368" i="2"/>
  <c r="H368" i="2" l="1"/>
  <c r="C369" i="2"/>
  <c r="D369" i="2" l="1"/>
  <c r="I368" i="2"/>
  <c r="E369" i="2" l="1"/>
  <c r="G369" i="2"/>
  <c r="H369" i="2" l="1"/>
  <c r="I369" i="2" s="1"/>
  <c r="C370" i="2"/>
  <c r="D370" i="2" s="1"/>
  <c r="G370" i="2" l="1"/>
  <c r="E370" i="2"/>
  <c r="H370" i="2" s="1"/>
  <c r="D9" i="2"/>
  <c r="I370" i="2" l="1"/>
  <c r="F6" i="2"/>
  <c r="E9" i="2"/>
</calcChain>
</file>

<file path=xl/sharedStrings.xml><?xml version="1.0" encoding="utf-8"?>
<sst xmlns="http://schemas.openxmlformats.org/spreadsheetml/2006/main" count="18" uniqueCount="18">
  <si>
    <t>kwota</t>
  </si>
  <si>
    <t xml:space="preserve">procent wzrost w okresie </t>
  </si>
  <si>
    <t>mth</t>
  </si>
  <si>
    <t>rata kapitału</t>
  </si>
  <si>
    <t>year</t>
  </si>
  <si>
    <t>okres miesiącach</t>
  </si>
  <si>
    <t>kwota spłaty kredytu</t>
  </si>
  <si>
    <t>Sumy -----&gt;</t>
  </si>
  <si>
    <t>odsetki narastająco</t>
  </si>
  <si>
    <t>spłata kredytu narastająco</t>
  </si>
  <si>
    <t>wartość narastająco</t>
  </si>
  <si>
    <t>odsteki miesięczne</t>
  </si>
  <si>
    <t xml:space="preserve">Oprocentowanie kredytu </t>
  </si>
  <si>
    <t>Kwota kredytu</t>
  </si>
  <si>
    <t>Prowizja od kredytu</t>
  </si>
  <si>
    <t>Wyliczenia raty kredytu</t>
  </si>
  <si>
    <t>miesięczna rata kredytu</t>
  </si>
  <si>
    <t>Kalkulator kredytowy ze stała miesięczną ratą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</si>
</sst>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_-* #,##0\ _z_ł_-;\-* #,##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2"/>
      <color theme="0" tint="-0.34998626667073579"/>
      <name val="Calibri"/>
      <family val="2"/>
      <charset val="238"/>
      <scheme val="minor"/>
    </font>
    <font>
      <b/>
      <sz val="18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4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theme="5" tint="-0.24994659260841701"/>
      </left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 style="medium">
        <color theme="5" tint="-0.24994659260841701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medium">
        <color theme="5" tint="-0.24994659260841701"/>
      </top>
      <bottom style="medium">
        <color theme="0" tint="-4.9989318521683403E-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1" fillId="0" borderId="0" xfId="0" applyFont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8" fontId="0" fillId="0" borderId="0" xfId="0" applyNumberFormat="1"/>
    <xf numFmtId="0" fontId="9" fillId="2" borderId="0" xfId="0" applyFont="1" applyFill="1"/>
    <xf numFmtId="0" fontId="8" fillId="0" borderId="0" xfId="0" applyFont="1" applyAlignment="1">
      <alignment vertical="top" wrapText="1"/>
    </xf>
    <xf numFmtId="0" fontId="9" fillId="0" borderId="0" xfId="0" applyFont="1"/>
    <xf numFmtId="0" fontId="0" fillId="3" borderId="0" xfId="0" applyFill="1"/>
    <xf numFmtId="3" fontId="0" fillId="3" borderId="0" xfId="0" applyNumberFormat="1" applyFill="1"/>
    <xf numFmtId="0" fontId="0" fillId="7" borderId="0" xfId="0" applyFill="1"/>
    <xf numFmtId="0" fontId="1" fillId="7" borderId="0" xfId="0" applyFont="1" applyFill="1" applyAlignment="1">
      <alignment horizontal="centerContinuous" wrapText="1"/>
    </xf>
    <xf numFmtId="0" fontId="0" fillId="3" borderId="12" xfId="0" applyFill="1" applyBorder="1"/>
    <xf numFmtId="0" fontId="0" fillId="3" borderId="13" xfId="0" applyFill="1" applyBorder="1"/>
    <xf numFmtId="0" fontId="11" fillId="3" borderId="12" xfId="0" applyFont="1" applyFill="1" applyBorder="1"/>
    <xf numFmtId="0" fontId="11" fillId="3" borderId="13" xfId="0" applyFont="1" applyFill="1" applyBorder="1"/>
    <xf numFmtId="0" fontId="1" fillId="3" borderId="0" xfId="0" applyFont="1" applyFill="1"/>
    <xf numFmtId="8" fontId="11" fillId="3" borderId="12" xfId="0" applyNumberFormat="1" applyFont="1" applyFill="1" applyBorder="1"/>
    <xf numFmtId="0" fontId="13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 wrapText="1"/>
    </xf>
    <xf numFmtId="3" fontId="13" fillId="3" borderId="0" xfId="0" applyNumberFormat="1" applyFont="1" applyFill="1" applyAlignment="1">
      <alignment horizontal="center"/>
    </xf>
    <xf numFmtId="9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9" fontId="13" fillId="3" borderId="0" xfId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8" fillId="7" borderId="0" xfId="0" applyFont="1" applyFill="1" applyAlignment="1">
      <alignment horizontal="center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10" fontId="12" fillId="3" borderId="13" xfId="0" applyNumberFormat="1" applyFont="1" applyFill="1" applyBorder="1" applyAlignment="1" applyProtection="1">
      <alignment vertical="center"/>
      <protection locked="0"/>
    </xf>
    <xf numFmtId="0" fontId="12" fillId="3" borderId="13" xfId="0" applyFont="1" applyFill="1" applyBorder="1" applyAlignment="1" applyProtection="1">
      <alignment vertical="center"/>
      <protection locked="0"/>
    </xf>
    <xf numFmtId="165" fontId="10" fillId="4" borderId="11" xfId="2" applyNumberFormat="1" applyFont="1" applyFill="1" applyBorder="1" applyAlignment="1" applyProtection="1">
      <alignment horizontal="right"/>
      <protection hidden="1"/>
    </xf>
    <xf numFmtId="9" fontId="12" fillId="3" borderId="17" xfId="1" applyFont="1" applyFill="1" applyBorder="1" applyAlignment="1" applyProtection="1">
      <alignment horizontal="center"/>
      <protection hidden="1"/>
    </xf>
    <xf numFmtId="9" fontId="15" fillId="3" borderId="1" xfId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vertical="center"/>
      <protection hidden="1"/>
    </xf>
    <xf numFmtId="3" fontId="4" fillId="3" borderId="2" xfId="0" applyNumberFormat="1" applyFont="1" applyFill="1" applyBorder="1" applyAlignment="1" applyProtection="1">
      <alignment vertical="center"/>
      <protection hidden="1"/>
    </xf>
    <xf numFmtId="3" fontId="4" fillId="3" borderId="3" xfId="0" applyNumberFormat="1" applyFont="1" applyFill="1" applyBorder="1" applyAlignment="1" applyProtection="1">
      <alignment vertical="center"/>
      <protection hidden="1"/>
    </xf>
    <xf numFmtId="0" fontId="17" fillId="4" borderId="0" xfId="0" applyFont="1" applyFill="1" applyAlignment="1" applyProtection="1">
      <alignment horizontal="center" vertical="top" wrapText="1"/>
      <protection hidden="1"/>
    </xf>
    <xf numFmtId="0" fontId="1" fillId="4" borderId="0" xfId="0" applyFont="1" applyFill="1" applyAlignment="1" applyProtection="1">
      <alignment horizontal="center" vertical="top" wrapText="1"/>
      <protection hidden="1"/>
    </xf>
    <xf numFmtId="0" fontId="5" fillId="6" borderId="0" xfId="0" applyFont="1" applyFill="1" applyAlignment="1" applyProtection="1">
      <alignment horizontal="center" vertical="top" wrapText="1"/>
      <protection hidden="1"/>
    </xf>
    <xf numFmtId="0" fontId="6" fillId="4" borderId="0" xfId="0" applyFont="1" applyFill="1" applyAlignment="1" applyProtection="1">
      <alignment horizontal="center" vertical="top" wrapText="1"/>
      <protection hidden="1"/>
    </xf>
    <xf numFmtId="0" fontId="7" fillId="4" borderId="0" xfId="0" applyFont="1" applyFill="1" applyAlignment="1" applyProtection="1">
      <alignment horizontal="center" vertical="top" wrapText="1"/>
      <protection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3" fontId="0" fillId="5" borderId="7" xfId="0" applyNumberFormat="1" applyFill="1" applyBorder="1" applyProtection="1">
      <protection hidden="1"/>
    </xf>
    <xf numFmtId="3" fontId="5" fillId="3" borderId="7" xfId="0" applyNumberFormat="1" applyFont="1" applyFill="1" applyBorder="1" applyProtection="1">
      <protection hidden="1"/>
    </xf>
    <xf numFmtId="3" fontId="6" fillId="5" borderId="7" xfId="0" applyNumberFormat="1" applyFont="1" applyFill="1" applyBorder="1" applyProtection="1">
      <protection hidden="1"/>
    </xf>
    <xf numFmtId="3" fontId="7" fillId="5" borderId="8" xfId="0" applyNumberFormat="1" applyFont="1" applyFill="1" applyBorder="1" applyProtection="1">
      <protection hidden="1"/>
    </xf>
    <xf numFmtId="0" fontId="16" fillId="5" borderId="5" xfId="0" applyFont="1" applyFill="1" applyBorder="1" applyAlignment="1" applyProtection="1">
      <alignment horizontal="center" vertical="center"/>
      <protection hidden="1"/>
    </xf>
    <xf numFmtId="0" fontId="0" fillId="5" borderId="14" xfId="0" applyFill="1" applyBorder="1" applyAlignment="1" applyProtection="1">
      <alignment horizontal="center"/>
      <protection hidden="1"/>
    </xf>
    <xf numFmtId="3" fontId="0" fillId="5" borderId="15" xfId="0" applyNumberFormat="1" applyFill="1" applyBorder="1" applyProtection="1">
      <protection hidden="1"/>
    </xf>
    <xf numFmtId="3" fontId="5" fillId="3" borderId="15" xfId="0" applyNumberFormat="1" applyFont="1" applyFill="1" applyBorder="1" applyProtection="1">
      <protection hidden="1"/>
    </xf>
    <xf numFmtId="3" fontId="6" fillId="5" borderId="15" xfId="0" applyNumberFormat="1" applyFont="1" applyFill="1" applyBorder="1" applyProtection="1">
      <protection hidden="1"/>
    </xf>
    <xf numFmtId="3" fontId="7" fillId="5" borderId="16" xfId="0" applyNumberFormat="1" applyFont="1" applyFill="1" applyBorder="1" applyProtection="1">
      <protection hidden="1"/>
    </xf>
    <xf numFmtId="0" fontId="16" fillId="5" borderId="6" xfId="0" applyFont="1" applyFill="1" applyBorder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/>
      <protection hidden="1"/>
    </xf>
    <xf numFmtId="3" fontId="0" fillId="5" borderId="9" xfId="0" applyNumberFormat="1" applyFill="1" applyBorder="1" applyProtection="1">
      <protection hidden="1"/>
    </xf>
    <xf numFmtId="3" fontId="5" fillId="3" borderId="9" xfId="0" applyNumberFormat="1" applyFont="1" applyFill="1" applyBorder="1" applyProtection="1">
      <protection hidden="1"/>
    </xf>
    <xf numFmtId="3" fontId="6" fillId="5" borderId="9" xfId="0" applyNumberFormat="1" applyFont="1" applyFill="1" applyBorder="1" applyProtection="1">
      <protection hidden="1"/>
    </xf>
    <xf numFmtId="3" fontId="7" fillId="5" borderId="10" xfId="0" applyNumberFormat="1" applyFont="1" applyFill="1" applyBorder="1" applyProtection="1">
      <protection hidden="1"/>
    </xf>
    <xf numFmtId="0" fontId="13" fillId="5" borderId="0" xfId="0" applyFont="1" applyFill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3" fontId="0" fillId="5" borderId="0" xfId="0" applyNumberFormat="1" applyFill="1" applyProtection="1">
      <protection hidden="1"/>
    </xf>
    <xf numFmtId="3" fontId="5" fillId="3" borderId="0" xfId="0" applyNumberFormat="1" applyFont="1" applyFill="1" applyProtection="1">
      <protection hidden="1"/>
    </xf>
    <xf numFmtId="3" fontId="6" fillId="5" borderId="0" xfId="0" applyNumberFormat="1" applyFont="1" applyFill="1" applyProtection="1">
      <protection hidden="1"/>
    </xf>
    <xf numFmtId="3" fontId="7" fillId="5" borderId="0" xfId="0" applyNumberFormat="1" applyFont="1" applyFill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Odsetki versus spł</a:t>
            </a:r>
            <a:r>
              <a:rPr lang="en-US"/>
              <a:t>a</a:t>
            </a:r>
            <a:r>
              <a:rPr lang="pl-PL"/>
              <a:t>ta kapitału</a:t>
            </a:r>
            <a:r>
              <a:rPr lang="en-US"/>
              <a:t> narast</a:t>
            </a:r>
            <a:r>
              <a:rPr lang="pl-PL"/>
              <a:t>ą</a:t>
            </a:r>
            <a:r>
              <a:rPr lang="en-US"/>
              <a:t>jaco</a:t>
            </a:r>
          </a:p>
        </c:rich>
      </c:tx>
      <c:layout>
        <c:manualLayout>
          <c:xMode val="edge"/>
          <c:yMode val="edge"/>
          <c:x val="0.15011020060301242"/>
          <c:y val="9.784257327988411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1434390925166"/>
          <c:y val="0.20933806969693305"/>
          <c:w val="0.82901780648924495"/>
          <c:h val="0.56197713018564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bank_kredyt!$G$10</c:f>
              <c:strCache>
                <c:ptCount val="1"/>
                <c:pt idx="0">
                  <c:v>odsetki narastająco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bank_kredyt!$A$10:$A$370</c:f>
              <c:strCache>
                <c:ptCount val="350"/>
                <c:pt idx="0">
                  <c:v>year</c:v>
                </c:pt>
                <c:pt idx="1">
                  <c:v>1</c:v>
                </c:pt>
                <c:pt idx="13">
                  <c:v>2</c:v>
                </c:pt>
                <c:pt idx="25">
                  <c:v>3</c:v>
                </c:pt>
                <c:pt idx="37">
                  <c:v>4</c:v>
                </c:pt>
                <c:pt idx="49">
                  <c:v>5</c:v>
                </c:pt>
                <c:pt idx="61">
                  <c:v>6</c:v>
                </c:pt>
                <c:pt idx="73">
                  <c:v>7</c:v>
                </c:pt>
                <c:pt idx="85">
                  <c:v>8</c:v>
                </c:pt>
                <c:pt idx="97">
                  <c:v>9</c:v>
                </c:pt>
                <c:pt idx="109">
                  <c:v>10</c:v>
                </c:pt>
                <c:pt idx="121">
                  <c:v>11</c:v>
                </c:pt>
                <c:pt idx="133">
                  <c:v>12</c:v>
                </c:pt>
                <c:pt idx="145">
                  <c:v>13</c:v>
                </c:pt>
                <c:pt idx="157">
                  <c:v>14</c:v>
                </c:pt>
                <c:pt idx="169">
                  <c:v>15</c:v>
                </c:pt>
                <c:pt idx="181">
                  <c:v>16</c:v>
                </c:pt>
                <c:pt idx="193">
                  <c:v>17</c:v>
                </c:pt>
                <c:pt idx="205">
                  <c:v>18</c:v>
                </c:pt>
                <c:pt idx="217">
                  <c:v>19</c:v>
                </c:pt>
                <c:pt idx="229">
                  <c:v>20</c:v>
                </c:pt>
                <c:pt idx="241">
                  <c:v>21</c:v>
                </c:pt>
                <c:pt idx="253">
                  <c:v>22</c:v>
                </c:pt>
                <c:pt idx="265">
                  <c:v>23</c:v>
                </c:pt>
                <c:pt idx="277">
                  <c:v>24</c:v>
                </c:pt>
                <c:pt idx="289">
                  <c:v>25</c:v>
                </c:pt>
                <c:pt idx="301">
                  <c:v>26</c:v>
                </c:pt>
                <c:pt idx="313">
                  <c:v>27</c:v>
                </c:pt>
                <c:pt idx="325">
                  <c:v>28</c:v>
                </c:pt>
                <c:pt idx="337">
                  <c:v>29</c:v>
                </c:pt>
                <c:pt idx="349">
                  <c:v>30</c:v>
                </c:pt>
              </c:strCache>
            </c:strRef>
          </c:xVal>
          <c:yVal>
            <c:numRef>
              <c:f>bank_kredyt!$G$10:$G$370</c:f>
              <c:numCache>
                <c:formatCode>#,##0</c:formatCode>
                <c:ptCount val="361"/>
                <c:pt idx="0" formatCode="General">
                  <c:v>0</c:v>
                </c:pt>
                <c:pt idx="1">
                  <c:v>1125</c:v>
                </c:pt>
                <c:pt idx="2">
                  <c:v>2248.5185402644588</c:v>
                </c:pt>
                <c:pt idx="3">
                  <c:v>3370.5500653193685</c:v>
                </c:pt>
                <c:pt idx="4">
                  <c:v>4491.0889988576928</c:v>
                </c:pt>
                <c:pt idx="5">
                  <c:v>5610.1297436612449</c:v>
                </c:pt>
                <c:pt idx="6">
                  <c:v>6727.6666815222688</c:v>
                </c:pt>
                <c:pt idx="7">
                  <c:v>7843.6941731647312</c:v>
                </c:pt>
                <c:pt idx="8">
                  <c:v>8958.2065581653114</c:v>
                </c:pt>
                <c:pt idx="9">
                  <c:v>10071.198154874102</c:v>
                </c:pt>
                <c:pt idx="10">
                  <c:v>11182.66326033501</c:v>
                </c:pt>
                <c:pt idx="11">
                  <c:v>12292.596150205854</c:v>
                </c:pt>
                <c:pt idx="12">
                  <c:v>13400.991078678175</c:v>
                </c:pt>
                <c:pt idx="13">
                  <c:v>14507.842278396725</c:v>
                </c:pt>
                <c:pt idx="14">
                  <c:v>15613.143960378678</c:v>
                </c:pt>
                <c:pt idx="15">
                  <c:v>16716.890313932523</c:v>
                </c:pt>
                <c:pt idx="16">
                  <c:v>17819.075506576653</c:v>
                </c:pt>
                <c:pt idx="17">
                  <c:v>18919.693683957659</c:v>
                </c:pt>
                <c:pt idx="18">
                  <c:v>20018.738969768303</c:v>
                </c:pt>
                <c:pt idx="19">
                  <c:v>21116.205465665193</c:v>
                </c:pt>
                <c:pt idx="20">
                  <c:v>22212.087251186156</c:v>
                </c:pt>
                <c:pt idx="21">
                  <c:v>23306.378383667281</c:v>
                </c:pt>
                <c:pt idx="22">
                  <c:v>24399.072898159669</c:v>
                </c:pt>
                <c:pt idx="23">
                  <c:v>25490.164807345864</c:v>
                </c:pt>
                <c:pt idx="24">
                  <c:v>26579.648101455965</c:v>
                </c:pt>
                <c:pt idx="25">
                  <c:v>27667.516748183436</c:v>
                </c:pt>
                <c:pt idx="26">
                  <c:v>28753.764692600595</c:v>
                </c:pt>
                <c:pt idx="27">
                  <c:v>29838.385857073779</c:v>
                </c:pt>
                <c:pt idx="28">
                  <c:v>30921.374141178196</c:v>
                </c:pt>
                <c:pt idx="29">
                  <c:v>32002.723421612463</c:v>
                </c:pt>
                <c:pt idx="30">
                  <c:v>33082.427552112815</c:v>
                </c:pt>
                <c:pt idx="31">
                  <c:v>34160.480363367002</c:v>
                </c:pt>
                <c:pt idx="32">
                  <c:v>35236.87566292785</c:v>
                </c:pt>
                <c:pt idx="33">
                  <c:v>36311.60723512651</c:v>
                </c:pt>
                <c:pt idx="34">
                  <c:v>37384.668840985374</c:v>
                </c:pt>
                <c:pt idx="35">
                  <c:v>38456.054218130674</c:v>
                </c:pt>
                <c:pt idx="36">
                  <c:v>39525.757080704723</c:v>
                </c:pt>
                <c:pt idx="37">
                  <c:v>40593.771119277888</c:v>
                </c:pt>
                <c:pt idx="38">
                  <c:v>41660.090000760159</c:v>
                </c:pt>
                <c:pt idx="39">
                  <c:v>42724.707368312447</c:v>
                </c:pt>
                <c:pt idx="40">
                  <c:v>43787.616841257513</c:v>
                </c:pt>
                <c:pt idx="41">
                  <c:v>44848.812014990581</c:v>
                </c:pt>
                <c:pt idx="42">
                  <c:v>45908.286460889605</c:v>
                </c:pt>
                <c:pt idx="43">
                  <c:v>46966.033726225214</c:v>
                </c:pt>
                <c:pt idx="44">
                  <c:v>48022.047334070288</c:v>
                </c:pt>
                <c:pt idx="45">
                  <c:v>49076.320783209245</c:v>
                </c:pt>
                <c:pt idx="46">
                  <c:v>50128.847548046928</c:v>
                </c:pt>
                <c:pt idx="47">
                  <c:v>51179.621078517208</c:v>
                </c:pt>
                <c:pt idx="48">
                  <c:v>52228.63479999121</c:v>
                </c:pt>
                <c:pt idx="49">
                  <c:v>53275.882113185202</c:v>
                </c:pt>
                <c:pt idx="50">
                  <c:v>54321.356394068127</c:v>
                </c:pt>
                <c:pt idx="51">
                  <c:v>55365.050993768826</c:v>
                </c:pt>
                <c:pt idx="52">
                  <c:v>56406.959238482857</c:v>
                </c:pt>
                <c:pt idx="53">
                  <c:v>57447.074429379027</c:v>
                </c:pt>
                <c:pt idx="54">
                  <c:v>58485.389842505516</c:v>
                </c:pt>
                <c:pt idx="55">
                  <c:v>59521.898728695691</c:v>
                </c:pt>
                <c:pt idx="56">
                  <c:v>60556.594313473535</c:v>
                </c:pt>
                <c:pt idx="57">
                  <c:v>61589.469796958758</c:v>
                </c:pt>
                <c:pt idx="58">
                  <c:v>62620.518353771506</c:v>
                </c:pt>
                <c:pt idx="59">
                  <c:v>63649.733132936759</c:v>
                </c:pt>
                <c:pt idx="60">
                  <c:v>64677.107257788346</c:v>
                </c:pt>
                <c:pt idx="61">
                  <c:v>65702.633825872588</c:v>
                </c:pt>
                <c:pt idx="62">
                  <c:v>66726.305908851602</c:v>
                </c:pt>
                <c:pt idx="63">
                  <c:v>67748.116552406238</c:v>
                </c:pt>
                <c:pt idx="64">
                  <c:v>68768.058776138671</c:v>
                </c:pt>
                <c:pt idx="65">
                  <c:v>69786.12557347455</c:v>
                </c:pt>
                <c:pt idx="66">
                  <c:v>70802.309911564909</c:v>
                </c:pt>
                <c:pt idx="67">
                  <c:v>71816.604731187559</c:v>
                </c:pt>
                <c:pt idx="68">
                  <c:v>72829.002946648252</c:v>
                </c:pt>
                <c:pt idx="69">
                  <c:v>73839.49744568138</c:v>
                </c:pt>
                <c:pt idx="70">
                  <c:v>74848.081089350351</c:v>
                </c:pt>
                <c:pt idx="71">
                  <c:v>75854.746711947533</c:v>
                </c:pt>
                <c:pt idx="72">
                  <c:v>76859.487120893915</c:v>
                </c:pt>
                <c:pt idx="73">
                  <c:v>77862.295096638307</c:v>
                </c:pt>
                <c:pt idx="74">
                  <c:v>78863.163392556191</c:v>
                </c:pt>
                <c:pt idx="75">
                  <c:v>79862.084734848235</c:v>
                </c:pt>
                <c:pt idx="76">
                  <c:v>80859.051822438327</c:v>
                </c:pt>
                <c:pt idx="77">
                  <c:v>81854.057326871349</c:v>
                </c:pt>
                <c:pt idx="78">
                  <c:v>82847.093892210454</c:v>
                </c:pt>
                <c:pt idx="79">
                  <c:v>83838.15413493404</c:v>
                </c:pt>
                <c:pt idx="80">
                  <c:v>84827.230643832299</c:v>
                </c:pt>
                <c:pt idx="81">
                  <c:v>85814.315979903375</c:v>
                </c:pt>
                <c:pt idx="82">
                  <c:v>86799.402676249185</c:v>
                </c:pt>
                <c:pt idx="83">
                  <c:v>87782.483237970751</c:v>
                </c:pt>
                <c:pt idx="84">
                  <c:v>88763.550142063221</c:v>
                </c:pt>
                <c:pt idx="85">
                  <c:v>89742.595837310495</c:v>
                </c:pt>
                <c:pt idx="86">
                  <c:v>90719.612744179409</c:v>
                </c:pt>
                <c:pt idx="87">
                  <c:v>91694.593254713545</c:v>
                </c:pt>
                <c:pt idx="88">
                  <c:v>92667.529732426643</c:v>
                </c:pt>
                <c:pt idx="89">
                  <c:v>93638.414512195624</c:v>
                </c:pt>
                <c:pt idx="90">
                  <c:v>94607.239900153189</c:v>
                </c:pt>
                <c:pt idx="91">
                  <c:v>95573.998173580054</c:v>
                </c:pt>
                <c:pt idx="92">
                  <c:v>96538.681580796736</c:v>
                </c:pt>
                <c:pt idx="93">
                  <c:v>97501.282341054932</c:v>
                </c:pt>
                <c:pt idx="94">
                  <c:v>98461.792644428555</c:v>
                </c:pt>
                <c:pt idx="95">
                  <c:v>99420.204651704291</c:v>
                </c:pt>
                <c:pt idx="96">
                  <c:v>100376.51049427177</c:v>
                </c:pt>
                <c:pt idx="97">
                  <c:v>101330.70227401334</c:v>
                </c:pt>
                <c:pt idx="98">
                  <c:v>102282.77206319339</c:v>
                </c:pt>
                <c:pt idx="99">
                  <c:v>103232.71190434734</c:v>
                </c:pt>
                <c:pt idx="100">
                  <c:v>104180.51381017006</c:v>
                </c:pt>
                <c:pt idx="101">
                  <c:v>105126.16976340408</c:v>
                </c:pt>
                <c:pt idx="102">
                  <c:v>106069.67171672719</c:v>
                </c:pt>
                <c:pt idx="103">
                  <c:v>107011.01159263971</c:v>
                </c:pt>
                <c:pt idx="104">
                  <c:v>107950.18128335137</c:v>
                </c:pt>
                <c:pt idx="105">
                  <c:v>108887.17265066765</c:v>
                </c:pt>
                <c:pt idx="106">
                  <c:v>109821.97752587583</c:v>
                </c:pt>
                <c:pt idx="107">
                  <c:v>110754.5877096305</c:v>
                </c:pt>
                <c:pt idx="108">
                  <c:v>111684.99497183872</c:v>
                </c:pt>
                <c:pt idx="109">
                  <c:v>112613.19105154467</c:v>
                </c:pt>
                <c:pt idx="110">
                  <c:v>113539.16765681397</c:v>
                </c:pt>
                <c:pt idx="111">
                  <c:v>114462.91646461749</c:v>
                </c:pt>
                <c:pt idx="112">
                  <c:v>115384.42912071473</c:v>
                </c:pt>
                <c:pt idx="113">
                  <c:v>116303.69723953681</c:v>
                </c:pt>
                <c:pt idx="114">
                  <c:v>117220.71240406892</c:v>
                </c:pt>
                <c:pt idx="115">
                  <c:v>118135.46616573249</c:v>
                </c:pt>
                <c:pt idx="116">
                  <c:v>119047.95004426675</c:v>
                </c:pt>
                <c:pt idx="117">
                  <c:v>119958.15552760997</c:v>
                </c:pt>
                <c:pt idx="118">
                  <c:v>120866.0740717802</c:v>
                </c:pt>
                <c:pt idx="119">
                  <c:v>121771.69710075551</c:v>
                </c:pt>
                <c:pt idx="120">
                  <c:v>122675.01600635395</c:v>
                </c:pt>
                <c:pt idx="121">
                  <c:v>123576.02214811284</c:v>
                </c:pt>
                <c:pt idx="122">
                  <c:v>124474.70685316778</c:v>
                </c:pt>
                <c:pt idx="123">
                  <c:v>125371.06141613114</c:v>
                </c:pt>
                <c:pt idx="124">
                  <c:v>126265.07709897007</c:v>
                </c:pt>
                <c:pt idx="125">
                  <c:v>127156.7451308841</c:v>
                </c:pt>
                <c:pt idx="126">
                  <c:v>128046.05670818227</c:v>
                </c:pt>
                <c:pt idx="127">
                  <c:v>128933.00299415976</c:v>
                </c:pt>
                <c:pt idx="128">
                  <c:v>129817.57511897413</c:v>
                </c:pt>
                <c:pt idx="129">
                  <c:v>130699.76417952101</c:v>
                </c:pt>
                <c:pt idx="130">
                  <c:v>131579.56123930941</c:v>
                </c:pt>
                <c:pt idx="131">
                  <c:v>132456.95732833646</c:v>
                </c:pt>
                <c:pt idx="132">
                  <c:v>133331.94344296184</c:v>
                </c:pt>
                <c:pt idx="133">
                  <c:v>134204.51054578152</c:v>
                </c:pt>
                <c:pt idx="134">
                  <c:v>135074.64956550123</c:v>
                </c:pt>
                <c:pt idx="135">
                  <c:v>135942.35139680933</c:v>
                </c:pt>
                <c:pt idx="136">
                  <c:v>136807.60690024932</c:v>
                </c:pt>
                <c:pt idx="137">
                  <c:v>137670.40690209166</c:v>
                </c:pt>
                <c:pt idx="138">
                  <c:v>138530.74219420538</c:v>
                </c:pt>
                <c:pt idx="139">
                  <c:v>139388.60353392898</c:v>
                </c:pt>
                <c:pt idx="140">
                  <c:v>140243.98164394099</c:v>
                </c:pt>
                <c:pt idx="141">
                  <c:v>141096.86721213002</c:v>
                </c:pt>
                <c:pt idx="142">
                  <c:v>141947.25089146421</c:v>
                </c:pt>
                <c:pt idx="143">
                  <c:v>142795.12329986037</c:v>
                </c:pt>
                <c:pt idx="144">
                  <c:v>143640.47502005246</c:v>
                </c:pt>
                <c:pt idx="145">
                  <c:v>144483.29659945972</c:v>
                </c:pt>
                <c:pt idx="146">
                  <c:v>145323.57855005423</c:v>
                </c:pt>
                <c:pt idx="147">
                  <c:v>146161.31134822793</c:v>
                </c:pt>
                <c:pt idx="148">
                  <c:v>146996.48543465923</c:v>
                </c:pt>
                <c:pt idx="149">
                  <c:v>147829.09121417912</c:v>
                </c:pt>
                <c:pt idx="150">
                  <c:v>148659.11905563666</c:v>
                </c:pt>
                <c:pt idx="151">
                  <c:v>149486.55929176413</c:v>
                </c:pt>
                <c:pt idx="152">
                  <c:v>150311.40221904154</c:v>
                </c:pt>
                <c:pt idx="153">
                  <c:v>151133.6380975607</c:v>
                </c:pt>
                <c:pt idx="154">
                  <c:v>151953.25715088876</c:v>
                </c:pt>
                <c:pt idx="155">
                  <c:v>152770.24956593127</c:v>
                </c:pt>
                <c:pt idx="156">
                  <c:v>153584.60549279462</c:v>
                </c:pt>
                <c:pt idx="157">
                  <c:v>154396.31504464819</c:v>
                </c:pt>
                <c:pt idx="158">
                  <c:v>155205.36829758566</c:v>
                </c:pt>
                <c:pt idx="159">
                  <c:v>156011.75529048612</c:v>
                </c:pt>
                <c:pt idx="160">
                  <c:v>156815.46602487439</c:v>
                </c:pt>
                <c:pt idx="161">
                  <c:v>157616.49046478109</c:v>
                </c:pt>
                <c:pt idx="162">
                  <c:v>158414.8185366019</c:v>
                </c:pt>
                <c:pt idx="163">
                  <c:v>159210.44012895648</c:v>
                </c:pt>
                <c:pt idx="164">
                  <c:v>160003.34509254686</c:v>
                </c:pt>
                <c:pt idx="165">
                  <c:v>160793.52324001517</c:v>
                </c:pt>
                <c:pt idx="166">
                  <c:v>161580.96434580095</c:v>
                </c:pt>
                <c:pt idx="167">
                  <c:v>162365.65814599788</c:v>
                </c:pt>
                <c:pt idx="168">
                  <c:v>163147.59433821001</c:v>
                </c:pt>
                <c:pt idx="169">
                  <c:v>163926.76258140738</c:v>
                </c:pt>
                <c:pt idx="170">
                  <c:v>164703.15249578119</c:v>
                </c:pt>
                <c:pt idx="171">
                  <c:v>165476.75366259838</c:v>
                </c:pt>
                <c:pt idx="172">
                  <c:v>166247.55562405559</c:v>
                </c:pt>
                <c:pt idx="173">
                  <c:v>167015.54788313271</c:v>
                </c:pt>
                <c:pt idx="174">
                  <c:v>167780.71990344583</c:v>
                </c:pt>
                <c:pt idx="175">
                  <c:v>168543.0611090996</c:v>
                </c:pt>
                <c:pt idx="176">
                  <c:v>169302.56088453901</c:v>
                </c:pt>
                <c:pt idx="177">
                  <c:v>170059.20857440078</c:v>
                </c:pt>
                <c:pt idx="178">
                  <c:v>170812.993483364</c:v>
                </c:pt>
                <c:pt idx="179">
                  <c:v>171563.90487600028</c:v>
                </c:pt>
                <c:pt idx="180">
                  <c:v>172311.93197662343</c:v>
                </c:pt>
                <c:pt idx="181">
                  <c:v>173057.06396913837</c:v>
                </c:pt>
                <c:pt idx="182">
                  <c:v>173799.28999688968</c:v>
                </c:pt>
                <c:pt idx="183">
                  <c:v>174538.59916250952</c:v>
                </c:pt>
                <c:pt idx="184">
                  <c:v>175274.98052776488</c:v>
                </c:pt>
                <c:pt idx="185">
                  <c:v>176008.42311340442</c:v>
                </c:pt>
                <c:pt idx="186">
                  <c:v>176738.91589900458</c:v>
                </c:pt>
                <c:pt idx="187">
                  <c:v>177466.44782281519</c:v>
                </c:pt>
                <c:pt idx="188">
                  <c:v>178191.00778160454</c:v>
                </c:pt>
                <c:pt idx="189">
                  <c:v>178912.58463050381</c:v>
                </c:pt>
                <c:pt idx="190">
                  <c:v>179631.16718285091</c:v>
                </c:pt>
                <c:pt idx="191">
                  <c:v>180346.74421003379</c:v>
                </c:pt>
                <c:pt idx="192">
                  <c:v>181059.30444133305</c:v>
                </c:pt>
                <c:pt idx="193">
                  <c:v>181768.83656376414</c:v>
                </c:pt>
                <c:pt idx="194">
                  <c:v>182475.3292219188</c:v>
                </c:pt>
                <c:pt idx="195">
                  <c:v>183178.77101780602</c:v>
                </c:pt>
                <c:pt idx="196">
                  <c:v>183879.15051069227</c:v>
                </c:pt>
                <c:pt idx="197">
                  <c:v>184576.4562169413</c:v>
                </c:pt>
                <c:pt idx="198">
                  <c:v>185270.67660985322</c:v>
                </c:pt>
                <c:pt idx="199">
                  <c:v>185961.80011950302</c:v>
                </c:pt>
                <c:pt idx="200">
                  <c:v>186649.81513257846</c:v>
                </c:pt>
                <c:pt idx="201">
                  <c:v>187334.70999221739</c:v>
                </c:pt>
                <c:pt idx="202">
                  <c:v>188016.47299784445</c:v>
                </c:pt>
                <c:pt idx="203">
                  <c:v>188695.09240500705</c:v>
                </c:pt>
                <c:pt idx="204">
                  <c:v>189370.55642521096</c:v>
                </c:pt>
                <c:pt idx="205">
                  <c:v>190042.8532257551</c:v>
                </c:pt>
                <c:pt idx="206">
                  <c:v>190711.97092956575</c:v>
                </c:pt>
                <c:pt idx="207">
                  <c:v>191377.89761503015</c:v>
                </c:pt>
                <c:pt idx="208">
                  <c:v>192040.62131582948</c:v>
                </c:pt>
                <c:pt idx="209">
                  <c:v>192700.13002077129</c:v>
                </c:pt>
                <c:pt idx="210">
                  <c:v>193356.41167362107</c:v>
                </c:pt>
                <c:pt idx="211">
                  <c:v>194009.4541729335</c:v>
                </c:pt>
                <c:pt idx="212">
                  <c:v>194659.24537188283</c:v>
                </c:pt>
                <c:pt idx="213">
                  <c:v>195305.77307809266</c:v>
                </c:pt>
                <c:pt idx="214">
                  <c:v>195949.02505346524</c:v>
                </c:pt>
                <c:pt idx="215">
                  <c:v>196588.98901400995</c:v>
                </c:pt>
                <c:pt idx="216">
                  <c:v>197225.65262967112</c:v>
                </c:pt>
                <c:pt idx="217">
                  <c:v>197859.0035241555</c:v>
                </c:pt>
                <c:pt idx="218">
                  <c:v>198489.02927475865</c:v>
                </c:pt>
                <c:pt idx="219">
                  <c:v>199115.71741219104</c:v>
                </c:pt>
                <c:pt idx="220">
                  <c:v>199739.05542040325</c:v>
                </c:pt>
                <c:pt idx="221">
                  <c:v>200359.0307364107</c:v>
                </c:pt>
                <c:pt idx="222">
                  <c:v>200975.63075011765</c:v>
                </c:pt>
                <c:pt idx="223">
                  <c:v>201588.84280414044</c:v>
                </c:pt>
                <c:pt idx="224">
                  <c:v>202198.6541936303</c:v>
                </c:pt>
                <c:pt idx="225">
                  <c:v>202805.05216609518</c:v>
                </c:pt>
                <c:pt idx="226">
                  <c:v>203408.02392122126</c:v>
                </c:pt>
                <c:pt idx="227">
                  <c:v>204007.55661069354</c:v>
                </c:pt>
                <c:pt idx="228">
                  <c:v>204603.6373380158</c:v>
                </c:pt>
                <c:pt idx="229">
                  <c:v>205196.25315832999</c:v>
                </c:pt>
                <c:pt idx="230">
                  <c:v>205785.3910782348</c:v>
                </c:pt>
                <c:pt idx="231">
                  <c:v>206371.03805560371</c:v>
                </c:pt>
                <c:pt idx="232">
                  <c:v>206953.18099940222</c:v>
                </c:pt>
                <c:pt idx="233">
                  <c:v>207531.80676950442</c:v>
                </c:pt>
                <c:pt idx="234">
                  <c:v>208106.90217650897</c:v>
                </c:pt>
                <c:pt idx="235">
                  <c:v>208678.45398155425</c:v>
                </c:pt>
                <c:pt idx="236">
                  <c:v>209246.4488961329</c:v>
                </c:pt>
                <c:pt idx="237">
                  <c:v>209810.8735819057</c:v>
                </c:pt>
                <c:pt idx="238">
                  <c:v>210371.71465051459</c:v>
                </c:pt>
                <c:pt idx="239">
                  <c:v>210928.95866339523</c:v>
                </c:pt>
                <c:pt idx="240">
                  <c:v>211482.59213158864</c:v>
                </c:pt>
                <c:pt idx="241">
                  <c:v>212032.6015155522</c:v>
                </c:pt>
                <c:pt idx="242">
                  <c:v>212578.9732249701</c:v>
                </c:pt>
                <c:pt idx="243">
                  <c:v>213121.69361856277</c:v>
                </c:pt>
                <c:pt idx="244">
                  <c:v>213660.74900389588</c:v>
                </c:pt>
                <c:pt idx="245">
                  <c:v>214196.12563718844</c:v>
                </c:pt>
                <c:pt idx="246">
                  <c:v>214727.8097231203</c:v>
                </c:pt>
                <c:pt idx="247">
                  <c:v>215255.78741463888</c:v>
                </c:pt>
                <c:pt idx="248">
                  <c:v>215780.04481276512</c:v>
                </c:pt>
                <c:pt idx="249">
                  <c:v>216300.56796639878</c:v>
                </c:pt>
                <c:pt idx="250">
                  <c:v>216817.34287212303</c:v>
                </c:pt>
                <c:pt idx="251">
                  <c:v>217330.35547400819</c:v>
                </c:pt>
                <c:pt idx="252">
                  <c:v>217839.5916634149</c:v>
                </c:pt>
                <c:pt idx="253">
                  <c:v>218345.03727879634</c:v>
                </c:pt>
                <c:pt idx="254">
                  <c:v>218846.67810549992</c:v>
                </c:pt>
                <c:pt idx="255">
                  <c:v>219344.49987556809</c:v>
                </c:pt>
                <c:pt idx="256">
                  <c:v>219838.48826753846</c:v>
                </c:pt>
                <c:pt idx="257">
                  <c:v>220328.62890624319</c:v>
                </c:pt>
                <c:pt idx="258">
                  <c:v>220814.90736260751</c:v>
                </c:pt>
                <c:pt idx="259">
                  <c:v>221297.30915344768</c:v>
                </c:pt>
                <c:pt idx="260">
                  <c:v>221775.81974126794</c:v>
                </c:pt>
                <c:pt idx="261">
                  <c:v>222250.42453405701</c:v>
                </c:pt>
                <c:pt idx="262">
                  <c:v>222721.10888508346</c:v>
                </c:pt>
                <c:pt idx="263">
                  <c:v>223187.85809269073</c:v>
                </c:pt>
                <c:pt idx="264">
                  <c:v>223650.657400091</c:v>
                </c:pt>
                <c:pt idx="265">
                  <c:v>224109.49199515849</c:v>
                </c:pt>
                <c:pt idx="266">
                  <c:v>224564.34701022191</c:v>
                </c:pt>
                <c:pt idx="267">
                  <c:v>225015.2075218563</c:v>
                </c:pt>
                <c:pt idx="268">
                  <c:v>225462.05855067377</c:v>
                </c:pt>
                <c:pt idx="269">
                  <c:v>225904.88506111378</c:v>
                </c:pt>
                <c:pt idx="270">
                  <c:v>226343.67196123238</c:v>
                </c:pt>
                <c:pt idx="271">
                  <c:v>226778.40410249089</c:v>
                </c:pt>
                <c:pt idx="272">
                  <c:v>227209.06627954359</c:v>
                </c:pt>
                <c:pt idx="273">
                  <c:v>227635.6432300247</c:v>
                </c:pt>
                <c:pt idx="274">
                  <c:v>228058.11963433455</c:v>
                </c:pt>
                <c:pt idx="275">
                  <c:v>228476.48011542502</c:v>
                </c:pt>
                <c:pt idx="276">
                  <c:v>228890.70923858404</c:v>
                </c:pt>
                <c:pt idx="277">
                  <c:v>229300.79151121937</c:v>
                </c:pt>
                <c:pt idx="278">
                  <c:v>229706.71138264154</c:v>
                </c:pt>
                <c:pt idx="279">
                  <c:v>230108.45324384602</c:v>
                </c:pt>
                <c:pt idx="280">
                  <c:v>230506.00142729445</c:v>
                </c:pt>
                <c:pt idx="281">
                  <c:v>230899.34020669528</c:v>
                </c:pt>
                <c:pt idx="282">
                  <c:v>231288.45379678332</c:v>
                </c:pt>
                <c:pt idx="283">
                  <c:v>231673.32635309864</c:v>
                </c:pt>
                <c:pt idx="284">
                  <c:v>232053.94197176461</c:v>
                </c:pt>
                <c:pt idx="285">
                  <c:v>232430.28468926504</c:v>
                </c:pt>
                <c:pt idx="286">
                  <c:v>232802.33848222057</c:v>
                </c:pt>
                <c:pt idx="287">
                  <c:v>233170.08726716414</c:v>
                </c:pt>
                <c:pt idx="288">
                  <c:v>233533.5149003157</c:v>
                </c:pt>
                <c:pt idx="289">
                  <c:v>233892.60517735602</c:v>
                </c:pt>
                <c:pt idx="290">
                  <c:v>234247.34183319969</c:v>
                </c:pt>
                <c:pt idx="291">
                  <c:v>234597.70854176726</c:v>
                </c:pt>
                <c:pt idx="292">
                  <c:v>234943.68891575641</c:v>
                </c:pt>
                <c:pt idx="293">
                  <c:v>235285.26650641247</c:v>
                </c:pt>
                <c:pt idx="294">
                  <c:v>235622.42480329797</c:v>
                </c:pt>
                <c:pt idx="295">
                  <c:v>235955.14723406124</c:v>
                </c:pt>
                <c:pt idx="296">
                  <c:v>236283.41716420432</c:v>
                </c:pt>
                <c:pt idx="297">
                  <c:v>236607.21789684991</c:v>
                </c:pt>
                <c:pt idx="298">
                  <c:v>236926.53267250737</c:v>
                </c:pt>
                <c:pt idx="299">
                  <c:v>237241.34466883802</c:v>
                </c:pt>
                <c:pt idx="300">
                  <c:v>237551.63700041934</c:v>
                </c:pt>
                <c:pt idx="301">
                  <c:v>237857.39271850858</c:v>
                </c:pt>
                <c:pt idx="302">
                  <c:v>238158.59481080511</c:v>
                </c:pt>
                <c:pt idx="303">
                  <c:v>238455.22620121221</c:v>
                </c:pt>
                <c:pt idx="304">
                  <c:v>238747.26974959779</c:v>
                </c:pt>
                <c:pt idx="305">
                  <c:v>239034.70825155429</c:v>
                </c:pt>
                <c:pt idx="306">
                  <c:v>239317.52443815756</c:v>
                </c:pt>
                <c:pt idx="307">
                  <c:v>239595.70097572505</c:v>
                </c:pt>
                <c:pt idx="308">
                  <c:v>239869.22046557287</c:v>
                </c:pt>
                <c:pt idx="309">
                  <c:v>240138.0654437721</c:v>
                </c:pt>
                <c:pt idx="310">
                  <c:v>240402.21838090403</c:v>
                </c:pt>
                <c:pt idx="311">
                  <c:v>240661.66168181467</c:v>
                </c:pt>
                <c:pt idx="312">
                  <c:v>240916.37768536818</c:v>
                </c:pt>
                <c:pt idx="313">
                  <c:v>241166.34866419947</c:v>
                </c:pt>
                <c:pt idx="314">
                  <c:v>241411.55682446584</c:v>
                </c:pt>
                <c:pt idx="315">
                  <c:v>241651.98430559767</c:v>
                </c:pt>
                <c:pt idx="316">
                  <c:v>241887.61318004818</c:v>
                </c:pt>
                <c:pt idx="317">
                  <c:v>242118.42545304235</c:v>
                </c:pt>
                <c:pt idx="318">
                  <c:v>242344.40306232471</c:v>
                </c:pt>
                <c:pt idx="319">
                  <c:v>242565.52787790634</c:v>
                </c:pt>
                <c:pt idx="320">
                  <c:v>242781.78170181086</c:v>
                </c:pt>
                <c:pt idx="321">
                  <c:v>242993.14626781948</c:v>
                </c:pt>
                <c:pt idx="322">
                  <c:v>243199.60324121508</c:v>
                </c:pt>
                <c:pt idx="323">
                  <c:v>243401.13421852537</c:v>
                </c:pt>
                <c:pt idx="324">
                  <c:v>243597.72072726506</c:v>
                </c:pt>
                <c:pt idx="325">
                  <c:v>243789.34422567696</c:v>
                </c:pt>
                <c:pt idx="326">
                  <c:v>243975.98610247238</c:v>
                </c:pt>
                <c:pt idx="327">
                  <c:v>244157.62767657024</c:v>
                </c:pt>
                <c:pt idx="328">
                  <c:v>244334.2501968354</c:v>
                </c:pt>
                <c:pt idx="329">
                  <c:v>244505.83484181605</c:v>
                </c:pt>
                <c:pt idx="330">
                  <c:v>244672.3627194798</c:v>
                </c:pt>
                <c:pt idx="331">
                  <c:v>244833.81486694928</c:v>
                </c:pt>
                <c:pt idx="332">
                  <c:v>244990.17225023621</c:v>
                </c:pt>
                <c:pt idx="333">
                  <c:v>245141.41576397495</c:v>
                </c:pt>
                <c:pt idx="334">
                  <c:v>245287.52623115465</c:v>
                </c:pt>
                <c:pt idx="335">
                  <c:v>245428.48440285074</c:v>
                </c:pt>
                <c:pt idx="336">
                  <c:v>245564.27095795513</c:v>
                </c:pt>
                <c:pt idx="337">
                  <c:v>245694.86650290564</c:v>
                </c:pt>
                <c:pt idx="338">
                  <c:v>245820.25157141418</c:v>
                </c:pt>
                <c:pt idx="339">
                  <c:v>245940.40662419406</c:v>
                </c:pt>
                <c:pt idx="340">
                  <c:v>246055.31204868635</c:v>
                </c:pt>
                <c:pt idx="341">
                  <c:v>246164.94815878491</c:v>
                </c:pt>
                <c:pt idx="342">
                  <c:v>246269.29519456084</c:v>
                </c:pt>
                <c:pt idx="343">
                  <c:v>246368.33332198535</c:v>
                </c:pt>
                <c:pt idx="344">
                  <c:v>246462.04263265218</c:v>
                </c:pt>
                <c:pt idx="345">
                  <c:v>246550.40314349846</c:v>
                </c:pt>
                <c:pt idx="346">
                  <c:v>246633.3947965249</c:v>
                </c:pt>
                <c:pt idx="347">
                  <c:v>246710.99745851461</c:v>
                </c:pt>
                <c:pt idx="348">
                  <c:v>246783.19092075125</c:v>
                </c:pt>
                <c:pt idx="349">
                  <c:v>246849.95489873574</c:v>
                </c:pt>
                <c:pt idx="350">
                  <c:v>246911.26903190213</c:v>
                </c:pt>
                <c:pt idx="351">
                  <c:v>246967.11288333236</c:v>
                </c:pt>
                <c:pt idx="352">
                  <c:v>247017.4659394699</c:v>
                </c:pt>
                <c:pt idx="353">
                  <c:v>247062.30760983241</c:v>
                </c:pt>
                <c:pt idx="354">
                  <c:v>247101.61722672326</c:v>
                </c:pt>
                <c:pt idx="355">
                  <c:v>247135.37404494191</c:v>
                </c:pt>
                <c:pt idx="356">
                  <c:v>247163.55724149334</c:v>
                </c:pt>
                <c:pt idx="357">
                  <c:v>247186.14591529628</c:v>
                </c:pt>
                <c:pt idx="358">
                  <c:v>247203.11908689045</c:v>
                </c:pt>
                <c:pt idx="359">
                  <c:v>247214.45569814256</c:v>
                </c:pt>
                <c:pt idx="360">
                  <c:v>247220.1346119513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4D-4622-980B-E507C970B5B1}"/>
            </c:ext>
          </c:extLst>
        </c:ser>
        <c:ser>
          <c:idx val="1"/>
          <c:order val="1"/>
          <c:tx>
            <c:strRef>
              <c:f>bank_kredyt!$H$10</c:f>
              <c:strCache>
                <c:ptCount val="1"/>
                <c:pt idx="0">
                  <c:v>spłata kredytu narastająco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bank_kredyt!$B$10:$B$370</c:f>
              <c:strCache>
                <c:ptCount val="361"/>
                <c:pt idx="0">
                  <c:v>mth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xVal>
          <c:yVal>
            <c:numRef>
              <c:f>bank_kredyt!$H$10:$H$370</c:f>
              <c:numCache>
                <c:formatCode>#,##0</c:formatCode>
                <c:ptCount val="361"/>
                <c:pt idx="0" formatCode="General">
                  <c:v>0</c:v>
                </c:pt>
                <c:pt idx="1">
                  <c:v>395.05592947764194</c:v>
                </c:pt>
                <c:pt idx="2">
                  <c:v>791.59331869082507</c:v>
                </c:pt>
                <c:pt idx="3">
                  <c:v>1189.6177231135575</c:v>
                </c:pt>
                <c:pt idx="4">
                  <c:v>1589.1347190528752</c:v>
                </c:pt>
                <c:pt idx="5">
                  <c:v>1990.1499037269652</c:v>
                </c:pt>
                <c:pt idx="6">
                  <c:v>2392.6688953435832</c:v>
                </c:pt>
                <c:pt idx="7">
                  <c:v>2796.6973331787631</c:v>
                </c:pt>
                <c:pt idx="8">
                  <c:v>3202.240877655825</c:v>
                </c:pt>
                <c:pt idx="9">
                  <c:v>3609.3052104246763</c:v>
                </c:pt>
                <c:pt idx="10">
                  <c:v>4017.8960344414104</c:v>
                </c:pt>
                <c:pt idx="11">
                  <c:v>4428.0190740482076</c:v>
                </c:pt>
                <c:pt idx="12">
                  <c:v>4839.6800750535294</c:v>
                </c:pt>
                <c:pt idx="13">
                  <c:v>5252.884804812622</c:v>
                </c:pt>
                <c:pt idx="14">
                  <c:v>5667.639052308311</c:v>
                </c:pt>
                <c:pt idx="15">
                  <c:v>6083.9486282321086</c:v>
                </c:pt>
                <c:pt idx="16">
                  <c:v>6501.8193650656203</c:v>
                </c:pt>
                <c:pt idx="17">
                  <c:v>6921.2571171622576</c:v>
                </c:pt>
                <c:pt idx="18">
                  <c:v>7342.267760829257</c:v>
                </c:pt>
                <c:pt idx="19">
                  <c:v>7764.8571944100077</c:v>
                </c:pt>
                <c:pt idx="20">
                  <c:v>8189.0313383666862</c:v>
                </c:pt>
                <c:pt idx="21">
                  <c:v>8614.7961353632018</c:v>
                </c:pt>
                <c:pt idx="22">
                  <c:v>9042.1575503484546</c:v>
                </c:pt>
                <c:pt idx="23">
                  <c:v>9471.1215706399016</c:v>
                </c:pt>
                <c:pt idx="24">
                  <c:v>9901.6942060074434</c:v>
                </c:pt>
                <c:pt idx="25">
                  <c:v>10333.881488757612</c:v>
                </c:pt>
                <c:pt idx="26">
                  <c:v>10767.689473818094</c:v>
                </c:pt>
                <c:pt idx="27">
                  <c:v>11203.124238822553</c:v>
                </c:pt>
                <c:pt idx="28">
                  <c:v>11640.191884195778</c:v>
                </c:pt>
                <c:pt idx="29">
                  <c:v>12078.898533239153</c:v>
                </c:pt>
                <c:pt idx="30">
                  <c:v>12519.250332216441</c:v>
                </c:pt>
                <c:pt idx="31">
                  <c:v>12961.253450439894</c:v>
                </c:pt>
                <c:pt idx="32">
                  <c:v>13404.914080356684</c:v>
                </c:pt>
                <c:pt idx="33">
                  <c:v>13850.238437635664</c:v>
                </c:pt>
                <c:pt idx="34">
                  <c:v>14297.23276125444</c:v>
                </c:pt>
                <c:pt idx="35">
                  <c:v>14745.903313586785</c:v>
                </c:pt>
                <c:pt idx="36">
                  <c:v>15196.256380490377</c:v>
                </c:pt>
                <c:pt idx="37">
                  <c:v>15648.298271394857</c:v>
                </c:pt>
                <c:pt idx="38">
                  <c:v>16102.035319390228</c:v>
                </c:pt>
                <c:pt idx="39">
                  <c:v>16557.473881315582</c:v>
                </c:pt>
                <c:pt idx="40">
                  <c:v>17014.620337848155</c:v>
                </c:pt>
                <c:pt idx="41">
                  <c:v>17473.481093592727</c:v>
                </c:pt>
                <c:pt idx="42">
                  <c:v>17934.062577171342</c:v>
                </c:pt>
                <c:pt idx="43">
                  <c:v>18396.371241313376</c:v>
                </c:pt>
                <c:pt idx="44">
                  <c:v>18860.413562945942</c:v>
                </c:pt>
                <c:pt idx="45">
                  <c:v>19326.196043284632</c:v>
                </c:pt>
                <c:pt idx="46">
                  <c:v>19793.725207924592</c:v>
                </c:pt>
                <c:pt idx="47">
                  <c:v>20263.007606931951</c:v>
                </c:pt>
                <c:pt idx="48">
                  <c:v>20734.049814935588</c:v>
                </c:pt>
                <c:pt idx="49">
                  <c:v>21206.85843121924</c:v>
                </c:pt>
                <c:pt idx="50">
                  <c:v>21681.440079813954</c:v>
                </c:pt>
                <c:pt idx="51">
                  <c:v>22157.801409590898</c:v>
                </c:pt>
                <c:pt idx="52">
                  <c:v>22635.949094354506</c:v>
                </c:pt>
                <c:pt idx="53">
                  <c:v>23115.889832935976</c:v>
                </c:pt>
                <c:pt idx="54">
                  <c:v>23597.630349287127</c:v>
                </c:pt>
                <c:pt idx="55">
                  <c:v>24081.177392574595</c:v>
                </c:pt>
                <c:pt idx="56">
                  <c:v>24566.53773727439</c:v>
                </c:pt>
                <c:pt idx="57">
                  <c:v>25053.71818326681</c:v>
                </c:pt>
                <c:pt idx="58">
                  <c:v>25542.725555931702</c:v>
                </c:pt>
                <c:pt idx="59">
                  <c:v>26033.566706244088</c:v>
                </c:pt>
                <c:pt idx="60">
                  <c:v>26526.248510870144</c:v>
                </c:pt>
                <c:pt idx="61">
                  <c:v>27020.777872263548</c:v>
                </c:pt>
                <c:pt idx="62">
                  <c:v>27517.161718762178</c:v>
                </c:pt>
                <c:pt idx="63">
                  <c:v>28015.407004685178</c:v>
                </c:pt>
                <c:pt idx="64">
                  <c:v>28515.520710430388</c:v>
                </c:pt>
                <c:pt idx="65">
                  <c:v>29017.509842572144</c:v>
                </c:pt>
                <c:pt idx="66">
                  <c:v>29521.381433959432</c:v>
                </c:pt>
                <c:pt idx="67">
                  <c:v>30027.142543814422</c:v>
                </c:pt>
                <c:pt idx="68">
                  <c:v>30534.800257831368</c:v>
                </c:pt>
                <c:pt idx="69">
                  <c:v>31044.361688275876</c:v>
                </c:pt>
                <c:pt idx="70">
                  <c:v>31555.833974084551</c:v>
                </c:pt>
                <c:pt idx="71">
                  <c:v>32069.224280965009</c:v>
                </c:pt>
                <c:pt idx="72">
                  <c:v>32584.53980149627</c:v>
                </c:pt>
                <c:pt idx="73">
                  <c:v>33101.787755229525</c:v>
                </c:pt>
                <c:pt idx="74">
                  <c:v>33620.97538878928</c:v>
                </c:pt>
                <c:pt idx="75">
                  <c:v>34142.109975974883</c:v>
                </c:pt>
                <c:pt idx="76">
                  <c:v>34665.198817862431</c:v>
                </c:pt>
                <c:pt idx="77">
                  <c:v>35190.249242907055</c:v>
                </c:pt>
                <c:pt idx="78">
                  <c:v>35717.268607045597</c:v>
                </c:pt>
                <c:pt idx="79">
                  <c:v>36246.264293799657</c:v>
                </c:pt>
                <c:pt idx="80">
                  <c:v>36777.243714379045</c:v>
                </c:pt>
                <c:pt idx="81">
                  <c:v>37310.214307785609</c:v>
                </c:pt>
                <c:pt idx="82">
                  <c:v>37845.183540917445</c:v>
                </c:pt>
                <c:pt idx="83">
                  <c:v>38382.158908673526</c:v>
                </c:pt>
                <c:pt idx="84">
                  <c:v>38921.147934058696</c:v>
                </c:pt>
                <c:pt idx="85">
                  <c:v>39462.158168289054</c:v>
                </c:pt>
                <c:pt idx="86">
                  <c:v>40005.197190897779</c:v>
                </c:pt>
                <c:pt idx="87">
                  <c:v>40550.27260984129</c:v>
                </c:pt>
                <c:pt idx="88">
                  <c:v>41097.392061605839</c:v>
                </c:pt>
                <c:pt idx="89">
                  <c:v>41646.563211314504</c:v>
                </c:pt>
                <c:pt idx="90">
                  <c:v>42197.793752834572</c:v>
                </c:pt>
                <c:pt idx="91">
                  <c:v>42751.091408885346</c:v>
                </c:pt>
                <c:pt idx="92">
                  <c:v>43306.463931146311</c:v>
                </c:pt>
                <c:pt idx="93">
                  <c:v>43863.919100365754</c:v>
                </c:pt>
                <c:pt idx="94">
                  <c:v>44423.464726469771</c:v>
                </c:pt>
                <c:pt idx="95">
                  <c:v>44985.108648671674</c:v>
                </c:pt>
                <c:pt idx="96">
                  <c:v>45548.858735581831</c:v>
                </c:pt>
                <c:pt idx="97">
                  <c:v>46114.722885317904</c:v>
                </c:pt>
                <c:pt idx="98">
                  <c:v>46682.709025615484</c:v>
                </c:pt>
                <c:pt idx="99">
                  <c:v>47252.825113939187</c:v>
                </c:pt>
                <c:pt idx="100">
                  <c:v>47825.079137594097</c:v>
                </c:pt>
                <c:pt idx="101">
                  <c:v>48399.479113837719</c:v>
                </c:pt>
                <c:pt idx="102">
                  <c:v>48976.033089992248</c:v>
                </c:pt>
                <c:pt idx="103">
                  <c:v>49554.749143557361</c:v>
                </c:pt>
                <c:pt idx="104">
                  <c:v>50135.635382323344</c:v>
                </c:pt>
                <c:pt idx="105">
                  <c:v>50718.699944484695</c:v>
                </c:pt>
                <c:pt idx="106">
                  <c:v>51303.950998754153</c:v>
                </c:pt>
                <c:pt idx="107">
                  <c:v>51891.396744477126</c:v>
                </c:pt>
                <c:pt idx="108">
                  <c:v>52481.045411746556</c:v>
                </c:pt>
                <c:pt idx="109">
                  <c:v>53072.905261518245</c:v>
                </c:pt>
                <c:pt idx="110">
                  <c:v>53666.984585726583</c:v>
                </c:pt>
                <c:pt idx="111">
                  <c:v>54263.291707400698</c:v>
                </c:pt>
                <c:pt idx="112">
                  <c:v>54861.834980781096</c:v>
                </c:pt>
                <c:pt idx="113">
                  <c:v>55462.622791436668</c:v>
                </c:pt>
                <c:pt idx="114">
                  <c:v>56065.663556382198</c:v>
                </c:pt>
                <c:pt idx="115">
                  <c:v>56670.96572419627</c:v>
                </c:pt>
                <c:pt idx="116">
                  <c:v>57278.537775139645</c:v>
                </c:pt>
                <c:pt idx="117">
                  <c:v>57888.388221274057</c:v>
                </c:pt>
                <c:pt idx="118">
                  <c:v>58500.525606581476</c:v>
                </c:pt>
                <c:pt idx="119">
                  <c:v>59114.9585070838</c:v>
                </c:pt>
                <c:pt idx="120">
                  <c:v>59731.695530963007</c:v>
                </c:pt>
                <c:pt idx="121">
                  <c:v>60350.745318681758</c:v>
                </c:pt>
                <c:pt idx="122">
                  <c:v>60972.116543104457</c:v>
                </c:pt>
                <c:pt idx="123">
                  <c:v>61595.817909618738</c:v>
                </c:pt>
                <c:pt idx="124">
                  <c:v>62221.858156257447</c:v>
                </c:pt>
                <c:pt idx="125">
                  <c:v>62850.246053821058</c:v>
                </c:pt>
                <c:pt idx="126">
                  <c:v>63480.990406000528</c:v>
                </c:pt>
                <c:pt idx="127">
                  <c:v>64114.100049500674</c:v>
                </c:pt>
                <c:pt idx="128">
                  <c:v>64749.583854163946</c:v>
                </c:pt>
                <c:pt idx="129">
                  <c:v>65387.450723094706</c:v>
                </c:pt>
                <c:pt idx="130">
                  <c:v>66027.709592783955</c:v>
                </c:pt>
                <c:pt idx="131">
                  <c:v>66670.369433234533</c:v>
                </c:pt>
                <c:pt idx="132">
                  <c:v>67315.439248086797</c:v>
                </c:pt>
                <c:pt idx="133">
                  <c:v>67962.928074744763</c:v>
                </c:pt>
                <c:pt idx="134">
                  <c:v>68612.844984502692</c:v>
                </c:pt>
                <c:pt idx="135">
                  <c:v>69265.199082672218</c:v>
                </c:pt>
                <c:pt idx="136">
                  <c:v>69919.99950870988</c:v>
                </c:pt>
                <c:pt idx="137">
                  <c:v>70577.255436345178</c:v>
                </c:pt>
                <c:pt idx="138">
                  <c:v>71236.976073709113</c:v>
                </c:pt>
                <c:pt idx="139">
                  <c:v>71899.17066346317</c:v>
                </c:pt>
                <c:pt idx="140">
                  <c:v>72563.848482928792</c:v>
                </c:pt>
                <c:pt idx="141">
                  <c:v>73231.018844217411</c:v>
                </c:pt>
                <c:pt idx="142">
                  <c:v>73900.691094360867</c:v>
                </c:pt>
                <c:pt idx="143">
                  <c:v>74572.874615442357</c:v>
                </c:pt>
                <c:pt idx="144">
                  <c:v>75247.578824727912</c:v>
                </c:pt>
                <c:pt idx="145">
                  <c:v>75924.813174798284</c:v>
                </c:pt>
                <c:pt idx="146">
                  <c:v>76604.587153681423</c:v>
                </c:pt>
                <c:pt idx="147">
                  <c:v>77286.910284985366</c:v>
                </c:pt>
                <c:pt idx="148">
                  <c:v>77971.79212803171</c:v>
                </c:pt>
                <c:pt idx="149">
                  <c:v>78659.24227798947</c:v>
                </c:pt>
                <c:pt idx="150">
                  <c:v>79349.270366009572</c:v>
                </c:pt>
                <c:pt idx="151">
                  <c:v>80041.886059359749</c:v>
                </c:pt>
                <c:pt idx="152">
                  <c:v>80737.099061559988</c:v>
                </c:pt>
                <c:pt idx="153">
                  <c:v>81434.919112518473</c:v>
                </c:pt>
                <c:pt idx="154">
                  <c:v>82135.35598866806</c:v>
                </c:pt>
                <c:pt idx="155">
                  <c:v>82838.4195031032</c:v>
                </c:pt>
                <c:pt idx="156">
                  <c:v>83544.119505717477</c:v>
                </c:pt>
                <c:pt idx="157">
                  <c:v>84252.46588334156</c:v>
                </c:pt>
                <c:pt idx="158">
                  <c:v>84963.46855988173</c:v>
                </c:pt>
                <c:pt idx="159">
                  <c:v>85677.137496458934</c:v>
                </c:pt>
                <c:pt idx="160">
                  <c:v>86393.482691548299</c:v>
                </c:pt>
                <c:pt idx="161">
                  <c:v>87112.514181119244</c:v>
                </c:pt>
                <c:pt idx="162">
                  <c:v>87834.242038776079</c:v>
                </c:pt>
                <c:pt idx="163">
                  <c:v>88558.676375899129</c:v>
                </c:pt>
                <c:pt idx="164">
                  <c:v>89285.827341786397</c:v>
                </c:pt>
                <c:pt idx="165">
                  <c:v>90015.705123795735</c:v>
                </c:pt>
                <c:pt idx="166">
                  <c:v>90748.319947487616</c:v>
                </c:pt>
                <c:pt idx="167">
                  <c:v>91483.682076768338</c:v>
                </c:pt>
                <c:pt idx="168">
                  <c:v>92221.801814033868</c:v>
                </c:pt>
                <c:pt idx="169">
                  <c:v>92962.68950031414</c:v>
                </c:pt>
                <c:pt idx="170">
                  <c:v>93706.355515417963</c:v>
                </c:pt>
                <c:pt idx="171">
                  <c:v>94452.810278078425</c:v>
                </c:pt>
                <c:pt idx="172">
                  <c:v>95202.06424609886</c:v>
                </c:pt>
                <c:pt idx="173">
                  <c:v>95954.127916499376</c:v>
                </c:pt>
                <c:pt idx="174">
                  <c:v>96709.011825663896</c:v>
                </c:pt>
                <c:pt idx="175">
                  <c:v>97466.726549487779</c:v>
                </c:pt>
                <c:pt idx="176">
                  <c:v>98227.282703525998</c:v>
                </c:pt>
                <c:pt idx="177">
                  <c:v>98990.690943141861</c:v>
                </c:pt>
                <c:pt idx="178">
                  <c:v>99756.961963656286</c:v>
                </c:pt>
                <c:pt idx="179">
                  <c:v>100526.10650049764</c:v>
                </c:pt>
                <c:pt idx="180">
                  <c:v>101298.13532935215</c:v>
                </c:pt>
                <c:pt idx="181">
                  <c:v>102073.05926631487</c:v>
                </c:pt>
                <c:pt idx="182">
                  <c:v>102850.88916804119</c:v>
                </c:pt>
                <c:pt idx="183">
                  <c:v>103631.63593189899</c:v>
                </c:pt>
                <c:pt idx="184">
                  <c:v>104415.31049612125</c:v>
                </c:pt>
                <c:pt idx="185">
                  <c:v>105201.92383995935</c:v>
                </c:pt>
                <c:pt idx="186">
                  <c:v>105991.48698383683</c:v>
                </c:pt>
                <c:pt idx="187">
                  <c:v>106784.01098950386</c:v>
                </c:pt>
                <c:pt idx="188">
                  <c:v>107579.50696019214</c:v>
                </c:pt>
                <c:pt idx="189">
                  <c:v>108377.9860407705</c:v>
                </c:pt>
                <c:pt idx="190">
                  <c:v>109179.45941790103</c:v>
                </c:pt>
                <c:pt idx="191">
                  <c:v>109983.9383201958</c:v>
                </c:pt>
                <c:pt idx="192">
                  <c:v>110791.43401837417</c:v>
                </c:pt>
                <c:pt idx="193">
                  <c:v>111601.95782542072</c:v>
                </c:pt>
                <c:pt idx="194">
                  <c:v>112415.52109674369</c:v>
                </c:pt>
                <c:pt idx="195">
                  <c:v>113232.13523033411</c:v>
                </c:pt>
                <c:pt idx="196">
                  <c:v>114051.81166692551</c:v>
                </c:pt>
                <c:pt idx="197">
                  <c:v>114874.56189015412</c:v>
                </c:pt>
                <c:pt idx="198">
                  <c:v>115700.39742671984</c:v>
                </c:pt>
                <c:pt idx="199">
                  <c:v>116529.32984654768</c:v>
                </c:pt>
                <c:pt idx="200">
                  <c:v>117361.37076294988</c:v>
                </c:pt>
                <c:pt idx="201">
                  <c:v>118196.53183278859</c:v>
                </c:pt>
                <c:pt idx="202">
                  <c:v>119034.82475663919</c:v>
                </c:pt>
                <c:pt idx="203">
                  <c:v>119876.26127895423</c:v>
                </c:pt>
                <c:pt idx="204">
                  <c:v>120720.85318822795</c:v>
                </c:pt>
                <c:pt idx="205">
                  <c:v>121568.61231716145</c:v>
                </c:pt>
                <c:pt idx="206">
                  <c:v>122419.55054282844</c:v>
                </c:pt>
                <c:pt idx="207">
                  <c:v>123273.67978684169</c:v>
                </c:pt>
                <c:pt idx="208">
                  <c:v>124131.01201551998</c:v>
                </c:pt>
                <c:pt idx="209">
                  <c:v>124991.55924005582</c:v>
                </c:pt>
                <c:pt idx="210">
                  <c:v>125855.33351668368</c:v>
                </c:pt>
                <c:pt idx="211">
                  <c:v>126722.34694684888</c:v>
                </c:pt>
                <c:pt idx="212">
                  <c:v>127592.61167737721</c:v>
                </c:pt>
                <c:pt idx="213">
                  <c:v>128466.13990064501</c:v>
                </c:pt>
                <c:pt idx="214">
                  <c:v>129342.94385475008</c:v>
                </c:pt>
                <c:pt idx="215">
                  <c:v>130223.03582368304</c:v>
                </c:pt>
                <c:pt idx="216">
                  <c:v>131106.42813749949</c:v>
                </c:pt>
                <c:pt idx="217">
                  <c:v>131993.13317249276</c:v>
                </c:pt>
                <c:pt idx="218">
                  <c:v>132883.16335136726</c:v>
                </c:pt>
                <c:pt idx="219">
                  <c:v>133776.53114341252</c:v>
                </c:pt>
                <c:pt idx="220">
                  <c:v>134673.24906467795</c:v>
                </c:pt>
                <c:pt idx="221">
                  <c:v>135573.32967814812</c:v>
                </c:pt>
                <c:pt idx="222">
                  <c:v>136476.78559391882</c:v>
                </c:pt>
                <c:pt idx="223">
                  <c:v>137383.62946937364</c:v>
                </c:pt>
                <c:pt idx="224">
                  <c:v>138293.87400936143</c:v>
                </c:pt>
                <c:pt idx="225">
                  <c:v>139207.53196637417</c:v>
                </c:pt>
                <c:pt idx="226">
                  <c:v>140124.6161407257</c:v>
                </c:pt>
                <c:pt idx="227">
                  <c:v>141045.13938073107</c:v>
                </c:pt>
                <c:pt idx="228">
                  <c:v>141969.11458288645</c:v>
                </c:pt>
                <c:pt idx="229">
                  <c:v>142896.55469204992</c:v>
                </c:pt>
                <c:pt idx="230">
                  <c:v>143827.47270162276</c:v>
                </c:pt>
                <c:pt idx="231">
                  <c:v>144761.88165373149</c:v>
                </c:pt>
                <c:pt idx="232">
                  <c:v>145699.79463941063</c:v>
                </c:pt>
                <c:pt idx="233">
                  <c:v>146641.22479878605</c:v>
                </c:pt>
                <c:pt idx="234">
                  <c:v>147586.18532125914</c:v>
                </c:pt>
                <c:pt idx="235">
                  <c:v>148534.6894456915</c:v>
                </c:pt>
                <c:pt idx="236">
                  <c:v>149486.7504605905</c:v>
                </c:pt>
                <c:pt idx="237">
                  <c:v>150442.38170429535</c:v>
                </c:pt>
                <c:pt idx="238">
                  <c:v>151401.5965651641</c:v>
                </c:pt>
                <c:pt idx="239">
                  <c:v>152364.40848176111</c:v>
                </c:pt>
                <c:pt idx="240">
                  <c:v>153330.83094304535</c:v>
                </c:pt>
                <c:pt idx="241">
                  <c:v>154300.8774885594</c:v>
                </c:pt>
                <c:pt idx="242">
                  <c:v>155274.56170861915</c:v>
                </c:pt>
                <c:pt idx="243">
                  <c:v>156251.8972445041</c:v>
                </c:pt>
                <c:pt idx="244">
                  <c:v>157232.89778864864</c:v>
                </c:pt>
                <c:pt idx="245">
                  <c:v>158217.57708483373</c:v>
                </c:pt>
                <c:pt idx="246">
                  <c:v>159205.94892837948</c:v>
                </c:pt>
                <c:pt idx="247">
                  <c:v>160198.02716633855</c:v>
                </c:pt>
                <c:pt idx="248">
                  <c:v>161193.82569768996</c:v>
                </c:pt>
                <c:pt idx="249">
                  <c:v>162193.35847353394</c:v>
                </c:pt>
                <c:pt idx="250">
                  <c:v>163196.63949728734</c:v>
                </c:pt>
                <c:pt idx="251">
                  <c:v>164203.6828248798</c:v>
                </c:pt>
                <c:pt idx="252">
                  <c:v>165214.50256495073</c:v>
                </c:pt>
                <c:pt idx="253">
                  <c:v>166229.11287904694</c:v>
                </c:pt>
                <c:pt idx="254">
                  <c:v>167247.52798182101</c:v>
                </c:pt>
                <c:pt idx="255">
                  <c:v>168269.76214123049</c:v>
                </c:pt>
                <c:pt idx="256">
                  <c:v>169295.82967873773</c:v>
                </c:pt>
                <c:pt idx="257">
                  <c:v>170325.74496951065</c:v>
                </c:pt>
                <c:pt idx="258">
                  <c:v>171359.52244262394</c:v>
                </c:pt>
                <c:pt idx="259">
                  <c:v>172397.17658126142</c:v>
                </c:pt>
                <c:pt idx="260">
                  <c:v>173438.72192291878</c:v>
                </c:pt>
                <c:pt idx="261">
                  <c:v>174484.17305960736</c:v>
                </c:pt>
                <c:pt idx="262">
                  <c:v>175533.54463805852</c:v>
                </c:pt>
                <c:pt idx="263">
                  <c:v>176586.85135992887</c:v>
                </c:pt>
                <c:pt idx="264">
                  <c:v>177644.10798200624</c:v>
                </c:pt>
                <c:pt idx="265">
                  <c:v>178705.32931641641</c:v>
                </c:pt>
                <c:pt idx="266">
                  <c:v>179770.5302308306</c:v>
                </c:pt>
                <c:pt idx="267">
                  <c:v>180839.72564867386</c:v>
                </c:pt>
                <c:pt idx="268">
                  <c:v>181912.93054933404</c:v>
                </c:pt>
                <c:pt idx="269">
                  <c:v>182990.15996837168</c:v>
                </c:pt>
                <c:pt idx="270">
                  <c:v>184071.42899773072</c:v>
                </c:pt>
                <c:pt idx="271">
                  <c:v>185156.75278594985</c:v>
                </c:pt>
                <c:pt idx="272">
                  <c:v>186246.1465383748</c:v>
                </c:pt>
                <c:pt idx="273">
                  <c:v>187339.62551737134</c:v>
                </c:pt>
                <c:pt idx="274">
                  <c:v>188437.20504253914</c:v>
                </c:pt>
                <c:pt idx="275">
                  <c:v>189538.90049092629</c:v>
                </c:pt>
                <c:pt idx="276">
                  <c:v>190644.72729724491</c:v>
                </c:pt>
                <c:pt idx="277">
                  <c:v>191754.70095408722</c:v>
                </c:pt>
                <c:pt idx="278">
                  <c:v>192868.8370121427</c:v>
                </c:pt>
                <c:pt idx="279">
                  <c:v>193987.15108041588</c:v>
                </c:pt>
                <c:pt idx="280">
                  <c:v>195109.65882644508</c:v>
                </c:pt>
                <c:pt idx="281">
                  <c:v>196236.3759765219</c:v>
                </c:pt>
                <c:pt idx="282">
                  <c:v>197367.31831591149</c:v>
                </c:pt>
                <c:pt idx="283">
                  <c:v>198502.5016890738</c:v>
                </c:pt>
                <c:pt idx="284">
                  <c:v>199641.94199988549</c:v>
                </c:pt>
                <c:pt idx="285">
                  <c:v>200785.6552118627</c:v>
                </c:pt>
                <c:pt idx="286">
                  <c:v>201933.65734838482</c:v>
                </c:pt>
                <c:pt idx="287">
                  <c:v>203085.96449291889</c:v>
                </c:pt>
                <c:pt idx="288">
                  <c:v>204242.59278924498</c:v>
                </c:pt>
                <c:pt idx="289">
                  <c:v>205403.55844168228</c:v>
                </c:pt>
                <c:pt idx="290">
                  <c:v>206568.87771531622</c:v>
                </c:pt>
                <c:pt idx="291">
                  <c:v>207738.5669362263</c:v>
                </c:pt>
                <c:pt idx="292">
                  <c:v>208912.6424917148</c:v>
                </c:pt>
                <c:pt idx="293">
                  <c:v>210091.12083053635</c:v>
                </c:pt>
                <c:pt idx="294">
                  <c:v>211274.01846312851</c:v>
                </c:pt>
                <c:pt idx="295">
                  <c:v>212461.35196184288</c:v>
                </c:pt>
                <c:pt idx="296">
                  <c:v>213653.13796117745</c:v>
                </c:pt>
                <c:pt idx="297">
                  <c:v>214849.39315800951</c:v>
                </c:pt>
                <c:pt idx="298">
                  <c:v>216050.13431182969</c:v>
                </c:pt>
                <c:pt idx="299">
                  <c:v>217255.37824497669</c:v>
                </c:pt>
                <c:pt idx="300">
                  <c:v>218465.14184287298</c:v>
                </c:pt>
                <c:pt idx="301">
                  <c:v>219679.4420542614</c:v>
                </c:pt>
                <c:pt idx="302">
                  <c:v>220898.29589144251</c:v>
                </c:pt>
                <c:pt idx="303">
                  <c:v>222121.72043051306</c:v>
                </c:pt>
                <c:pt idx="304">
                  <c:v>223349.73281160512</c:v>
                </c:pt>
                <c:pt idx="305">
                  <c:v>224582.35023912627</c:v>
                </c:pt>
                <c:pt idx="306">
                  <c:v>225819.58998200065</c:v>
                </c:pt>
                <c:pt idx="307">
                  <c:v>227061.4693739108</c:v>
                </c:pt>
                <c:pt idx="308">
                  <c:v>228308.0058135406</c:v>
                </c:pt>
                <c:pt idx="309">
                  <c:v>229559.21676481902</c:v>
                </c:pt>
                <c:pt idx="310">
                  <c:v>230815.11975716474</c:v>
                </c:pt>
                <c:pt idx="311">
                  <c:v>232075.73238573174</c:v>
                </c:pt>
                <c:pt idx="312">
                  <c:v>233341.07231165588</c:v>
                </c:pt>
                <c:pt idx="313">
                  <c:v>234611.15726230224</c:v>
                </c:pt>
                <c:pt idx="314">
                  <c:v>235886.00503151352</c:v>
                </c:pt>
                <c:pt idx="315">
                  <c:v>237165.63347985933</c:v>
                </c:pt>
                <c:pt idx="316">
                  <c:v>238450.06053488643</c:v>
                </c:pt>
                <c:pt idx="317">
                  <c:v>239739.30419136991</c:v>
                </c:pt>
                <c:pt idx="318">
                  <c:v>241033.3825115652</c:v>
                </c:pt>
                <c:pt idx="319">
                  <c:v>242332.31362546122</c:v>
                </c:pt>
                <c:pt idx="320">
                  <c:v>243636.11573103434</c:v>
                </c:pt>
                <c:pt idx="321">
                  <c:v>244944.80709450337</c:v>
                </c:pt>
                <c:pt idx="322">
                  <c:v>246258.40605058538</c:v>
                </c:pt>
                <c:pt idx="323">
                  <c:v>247576.93100275271</c:v>
                </c:pt>
                <c:pt idx="324">
                  <c:v>248900.40042349068</c:v>
                </c:pt>
                <c:pt idx="325">
                  <c:v>250228.83285455641</c:v>
                </c:pt>
                <c:pt idx="326">
                  <c:v>251562.24690723864</c:v>
                </c:pt>
                <c:pt idx="327">
                  <c:v>252900.66126261844</c:v>
                </c:pt>
                <c:pt idx="328">
                  <c:v>254244.09467183088</c:v>
                </c:pt>
                <c:pt idx="329">
                  <c:v>255592.56595632789</c:v>
                </c:pt>
                <c:pt idx="330">
                  <c:v>256946.09400814175</c:v>
                </c:pt>
                <c:pt idx="331">
                  <c:v>258304.69779014992</c:v>
                </c:pt>
                <c:pt idx="332">
                  <c:v>259668.39633634064</c:v>
                </c:pt>
                <c:pt idx="333">
                  <c:v>261037.20875207955</c:v>
                </c:pt>
                <c:pt idx="334">
                  <c:v>262411.15421437752</c:v>
                </c:pt>
                <c:pt idx="335">
                  <c:v>263790.25197215908</c:v>
                </c:pt>
                <c:pt idx="336">
                  <c:v>265174.52134653233</c:v>
                </c:pt>
                <c:pt idx="337">
                  <c:v>266563.9817310595</c:v>
                </c:pt>
                <c:pt idx="338">
                  <c:v>267958.65259202861</c:v>
                </c:pt>
                <c:pt idx="339">
                  <c:v>269358.55346872634</c:v>
                </c:pt>
                <c:pt idx="340">
                  <c:v>270763.7039737117</c:v>
                </c:pt>
                <c:pt idx="341">
                  <c:v>272174.12379309075</c:v>
                </c:pt>
                <c:pt idx="342">
                  <c:v>273589.83268679248</c:v>
                </c:pt>
                <c:pt idx="343">
                  <c:v>275010.85048884561</c:v>
                </c:pt>
                <c:pt idx="344">
                  <c:v>276437.19710765639</c:v>
                </c:pt>
                <c:pt idx="345">
                  <c:v>277868.89252628776</c:v>
                </c:pt>
                <c:pt idx="346">
                  <c:v>279305.95680273901</c:v>
                </c:pt>
                <c:pt idx="347">
                  <c:v>280748.41007022694</c:v>
                </c:pt>
                <c:pt idx="348">
                  <c:v>282196.27253746794</c:v>
                </c:pt>
                <c:pt idx="349">
                  <c:v>283649.56448896107</c:v>
                </c:pt>
                <c:pt idx="350">
                  <c:v>285108.30628527229</c:v>
                </c:pt>
                <c:pt idx="351">
                  <c:v>286572.51836331969</c:v>
                </c:pt>
                <c:pt idx="352">
                  <c:v>288042.2212366598</c:v>
                </c:pt>
                <c:pt idx="353">
                  <c:v>289517.4354957749</c:v>
                </c:pt>
                <c:pt idx="354">
                  <c:v>290998.18180836173</c:v>
                </c:pt>
                <c:pt idx="355">
                  <c:v>292484.48091962072</c:v>
                </c:pt>
                <c:pt idx="356">
                  <c:v>293976.35365254694</c:v>
                </c:pt>
                <c:pt idx="357">
                  <c:v>295473.82090822165</c:v>
                </c:pt>
                <c:pt idx="358">
                  <c:v>296976.90366610512</c:v>
                </c:pt>
                <c:pt idx="359">
                  <c:v>298485.62298433064</c:v>
                </c:pt>
                <c:pt idx="360">
                  <c:v>299999.99999999953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5-4898-921A-DB7818B31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58268685426335"/>
          <c:y val="0.87297810326394409"/>
          <c:w val="0.6736537198813255"/>
          <c:h val="7.9102125873785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</a:t>
            </a:r>
            <a:r>
              <a:rPr lang="pl-PL"/>
              <a:t>artość kredytu narastająco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bank_kredyt!$I$10</c:f>
              <c:strCache>
                <c:ptCount val="1"/>
                <c:pt idx="0">
                  <c:v>wartość narastająco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bank_kredyt!$B$11:$B$370</c:f>
              <c:numCache>
                <c:formatCode>General</c:formatCod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numCache>
            </c:numRef>
          </c:xVal>
          <c:yVal>
            <c:numRef>
              <c:f>bank_kredyt!$I$11:$I$370</c:f>
              <c:numCache>
                <c:formatCode>#,##0</c:formatCode>
                <c:ptCount val="360"/>
                <c:pt idx="0">
                  <c:v>1520.0559294776419</c:v>
                </c:pt>
                <c:pt idx="1">
                  <c:v>3040.1118589552839</c:v>
                </c:pt>
                <c:pt idx="2">
                  <c:v>4560.1677884329256</c:v>
                </c:pt>
                <c:pt idx="3">
                  <c:v>6080.2237179105678</c:v>
                </c:pt>
                <c:pt idx="4">
                  <c:v>7600.2796473882099</c:v>
                </c:pt>
                <c:pt idx="5">
                  <c:v>9120.3355768658512</c:v>
                </c:pt>
                <c:pt idx="6">
                  <c:v>10640.391506343494</c:v>
                </c:pt>
                <c:pt idx="7">
                  <c:v>12160.447435821137</c:v>
                </c:pt>
                <c:pt idx="8">
                  <c:v>13680.503365298779</c:v>
                </c:pt>
                <c:pt idx="9">
                  <c:v>15200.55929477642</c:v>
                </c:pt>
                <c:pt idx="10">
                  <c:v>16720.615224254063</c:v>
                </c:pt>
                <c:pt idx="11">
                  <c:v>18240.671153731702</c:v>
                </c:pt>
                <c:pt idx="12">
                  <c:v>19760.727083209349</c:v>
                </c:pt>
                <c:pt idx="13">
                  <c:v>21280.783012686989</c:v>
                </c:pt>
                <c:pt idx="14">
                  <c:v>22800.838942164632</c:v>
                </c:pt>
                <c:pt idx="15">
                  <c:v>24320.894871642275</c:v>
                </c:pt>
                <c:pt idx="16">
                  <c:v>25840.950801119918</c:v>
                </c:pt>
                <c:pt idx="17">
                  <c:v>27361.006730597561</c:v>
                </c:pt>
                <c:pt idx="18">
                  <c:v>28881.0626600752</c:v>
                </c:pt>
                <c:pt idx="19">
                  <c:v>30401.118589552843</c:v>
                </c:pt>
                <c:pt idx="20">
                  <c:v>31921.174519030483</c:v>
                </c:pt>
                <c:pt idx="21">
                  <c:v>33441.230448508126</c:v>
                </c:pt>
                <c:pt idx="22">
                  <c:v>34961.286377985765</c:v>
                </c:pt>
                <c:pt idx="23">
                  <c:v>36481.342307463405</c:v>
                </c:pt>
                <c:pt idx="24">
                  <c:v>38001.398236941051</c:v>
                </c:pt>
                <c:pt idx="25">
                  <c:v>39521.454166418691</c:v>
                </c:pt>
                <c:pt idx="26">
                  <c:v>41041.51009589633</c:v>
                </c:pt>
                <c:pt idx="27">
                  <c:v>42561.566025373977</c:v>
                </c:pt>
                <c:pt idx="28">
                  <c:v>44081.621954851616</c:v>
                </c:pt>
                <c:pt idx="29">
                  <c:v>45601.677884329256</c:v>
                </c:pt>
                <c:pt idx="30">
                  <c:v>47121.733813806895</c:v>
                </c:pt>
                <c:pt idx="31">
                  <c:v>48641.789743284535</c:v>
                </c:pt>
                <c:pt idx="32">
                  <c:v>50161.845672762174</c:v>
                </c:pt>
                <c:pt idx="33">
                  <c:v>51681.901602239814</c:v>
                </c:pt>
                <c:pt idx="34">
                  <c:v>53201.95753171746</c:v>
                </c:pt>
                <c:pt idx="35">
                  <c:v>54722.0134611951</c:v>
                </c:pt>
                <c:pt idx="36">
                  <c:v>56242.069390672747</c:v>
                </c:pt>
                <c:pt idx="37">
                  <c:v>57762.125320150386</c:v>
                </c:pt>
                <c:pt idx="38">
                  <c:v>59282.181249628033</c:v>
                </c:pt>
                <c:pt idx="39">
                  <c:v>60802.237179105665</c:v>
                </c:pt>
                <c:pt idx="40">
                  <c:v>62322.293108583312</c:v>
                </c:pt>
                <c:pt idx="41">
                  <c:v>63842.349038060944</c:v>
                </c:pt>
                <c:pt idx="42">
                  <c:v>65362.40496753859</c:v>
                </c:pt>
                <c:pt idx="43">
                  <c:v>66882.460897016223</c:v>
                </c:pt>
                <c:pt idx="44">
                  <c:v>68402.516826493869</c:v>
                </c:pt>
                <c:pt idx="45">
                  <c:v>69922.572755971516</c:v>
                </c:pt>
                <c:pt idx="46">
                  <c:v>71442.628685449163</c:v>
                </c:pt>
                <c:pt idx="47">
                  <c:v>72962.684614926795</c:v>
                </c:pt>
                <c:pt idx="48">
                  <c:v>74482.740544404442</c:v>
                </c:pt>
                <c:pt idx="49">
                  <c:v>76002.796473882074</c:v>
                </c:pt>
                <c:pt idx="50">
                  <c:v>77522.85240335972</c:v>
                </c:pt>
                <c:pt idx="51">
                  <c:v>79042.908332837367</c:v>
                </c:pt>
                <c:pt idx="52">
                  <c:v>80562.964262314999</c:v>
                </c:pt>
                <c:pt idx="53">
                  <c:v>82083.020191792646</c:v>
                </c:pt>
                <c:pt idx="54">
                  <c:v>83603.076121270278</c:v>
                </c:pt>
                <c:pt idx="55">
                  <c:v>85123.132050747925</c:v>
                </c:pt>
                <c:pt idx="56">
                  <c:v>86643.187980225572</c:v>
                </c:pt>
                <c:pt idx="57">
                  <c:v>88163.243909703204</c:v>
                </c:pt>
                <c:pt idx="58">
                  <c:v>89683.299839180851</c:v>
                </c:pt>
                <c:pt idx="59">
                  <c:v>91203.355768658483</c:v>
                </c:pt>
                <c:pt idx="60">
                  <c:v>92723.411698136129</c:v>
                </c:pt>
                <c:pt idx="61">
                  <c:v>94243.467627613776</c:v>
                </c:pt>
                <c:pt idx="62">
                  <c:v>95763.523557091423</c:v>
                </c:pt>
                <c:pt idx="63">
                  <c:v>97283.579486569055</c:v>
                </c:pt>
                <c:pt idx="64">
                  <c:v>98803.635416046687</c:v>
                </c:pt>
                <c:pt idx="65">
                  <c:v>100323.69134552433</c:v>
                </c:pt>
                <c:pt idx="66">
                  <c:v>101843.74727500198</c:v>
                </c:pt>
                <c:pt idx="67">
                  <c:v>103363.80320447963</c:v>
                </c:pt>
                <c:pt idx="68">
                  <c:v>104883.85913395726</c:v>
                </c:pt>
                <c:pt idx="69">
                  <c:v>106403.91506343491</c:v>
                </c:pt>
                <c:pt idx="70">
                  <c:v>107923.97099291254</c:v>
                </c:pt>
                <c:pt idx="71">
                  <c:v>109444.02692239019</c:v>
                </c:pt>
                <c:pt idx="72">
                  <c:v>110964.08285186783</c:v>
                </c:pt>
                <c:pt idx="73">
                  <c:v>112484.13878134548</c:v>
                </c:pt>
                <c:pt idx="74">
                  <c:v>114004.19471082313</c:v>
                </c:pt>
                <c:pt idx="75">
                  <c:v>115524.25064030076</c:v>
                </c:pt>
                <c:pt idx="76">
                  <c:v>117044.3065697784</c:v>
                </c:pt>
                <c:pt idx="77">
                  <c:v>118564.36249925605</c:v>
                </c:pt>
                <c:pt idx="78">
                  <c:v>120084.4184287337</c:v>
                </c:pt>
                <c:pt idx="79">
                  <c:v>121604.47435821134</c:v>
                </c:pt>
                <c:pt idx="80">
                  <c:v>123124.53028768898</c:v>
                </c:pt>
                <c:pt idx="81">
                  <c:v>124644.58621716662</c:v>
                </c:pt>
                <c:pt idx="82">
                  <c:v>126164.64214664427</c:v>
                </c:pt>
                <c:pt idx="83">
                  <c:v>127684.69807612192</c:v>
                </c:pt>
                <c:pt idx="84">
                  <c:v>129204.75400559955</c:v>
                </c:pt>
                <c:pt idx="85">
                  <c:v>130724.80993507718</c:v>
                </c:pt>
                <c:pt idx="86">
                  <c:v>132244.86586455483</c:v>
                </c:pt>
                <c:pt idx="87">
                  <c:v>133764.92179403247</c:v>
                </c:pt>
                <c:pt idx="88">
                  <c:v>135284.97772351012</c:v>
                </c:pt>
                <c:pt idx="89">
                  <c:v>136805.03365298777</c:v>
                </c:pt>
                <c:pt idx="90">
                  <c:v>138325.08958246541</c:v>
                </c:pt>
                <c:pt idx="91">
                  <c:v>139845.14551194303</c:v>
                </c:pt>
                <c:pt idx="92">
                  <c:v>141365.20144142068</c:v>
                </c:pt>
                <c:pt idx="93">
                  <c:v>142885.25737089833</c:v>
                </c:pt>
                <c:pt idx="94">
                  <c:v>144405.31330037597</c:v>
                </c:pt>
                <c:pt idx="95">
                  <c:v>145925.36922985362</c:v>
                </c:pt>
                <c:pt idx="96">
                  <c:v>147445.42515933124</c:v>
                </c:pt>
                <c:pt idx="97">
                  <c:v>148965.48108880888</c:v>
                </c:pt>
                <c:pt idx="98">
                  <c:v>150485.53701828653</c:v>
                </c:pt>
                <c:pt idx="99">
                  <c:v>152005.59294776415</c:v>
                </c:pt>
                <c:pt idx="100">
                  <c:v>153525.64887724179</c:v>
                </c:pt>
                <c:pt idx="101">
                  <c:v>155045.70480671944</c:v>
                </c:pt>
                <c:pt idx="102">
                  <c:v>156565.76073619706</c:v>
                </c:pt>
                <c:pt idx="103">
                  <c:v>158085.81666567471</c:v>
                </c:pt>
                <c:pt idx="104">
                  <c:v>159605.87259515235</c:v>
                </c:pt>
                <c:pt idx="105">
                  <c:v>161125.92852462997</c:v>
                </c:pt>
                <c:pt idx="106">
                  <c:v>162645.98445410765</c:v>
                </c:pt>
                <c:pt idx="107">
                  <c:v>164166.04038358526</c:v>
                </c:pt>
                <c:pt idx="108">
                  <c:v>165686.09631306291</c:v>
                </c:pt>
                <c:pt idx="109">
                  <c:v>167206.15224254056</c:v>
                </c:pt>
                <c:pt idx="110">
                  <c:v>168726.20817201817</c:v>
                </c:pt>
                <c:pt idx="111">
                  <c:v>170246.26410149582</c:v>
                </c:pt>
                <c:pt idx="112">
                  <c:v>171766.32003097347</c:v>
                </c:pt>
                <c:pt idx="113">
                  <c:v>173286.37596045111</c:v>
                </c:pt>
                <c:pt idx="114">
                  <c:v>174806.43188992876</c:v>
                </c:pt>
                <c:pt idx="115">
                  <c:v>176326.48781940638</c:v>
                </c:pt>
                <c:pt idx="116">
                  <c:v>177846.54374888403</c:v>
                </c:pt>
                <c:pt idx="117">
                  <c:v>179366.59967836167</c:v>
                </c:pt>
                <c:pt idx="118">
                  <c:v>180886.65560783932</c:v>
                </c:pt>
                <c:pt idx="119">
                  <c:v>182406.71153731697</c:v>
                </c:pt>
                <c:pt idx="120">
                  <c:v>183926.76746679458</c:v>
                </c:pt>
                <c:pt idx="121">
                  <c:v>185446.82339627223</c:v>
                </c:pt>
                <c:pt idx="122">
                  <c:v>186966.87932574988</c:v>
                </c:pt>
                <c:pt idx="123">
                  <c:v>188486.93525522752</c:v>
                </c:pt>
                <c:pt idx="124">
                  <c:v>190006.99118470517</c:v>
                </c:pt>
                <c:pt idx="125">
                  <c:v>191527.04711418279</c:v>
                </c:pt>
                <c:pt idx="126">
                  <c:v>193047.10304366043</c:v>
                </c:pt>
                <c:pt idx="127">
                  <c:v>194567.15897313808</c:v>
                </c:pt>
                <c:pt idx="128">
                  <c:v>196087.2149026157</c:v>
                </c:pt>
                <c:pt idx="129">
                  <c:v>197607.27083209337</c:v>
                </c:pt>
                <c:pt idx="130">
                  <c:v>199127.32676157099</c:v>
                </c:pt>
                <c:pt idx="131">
                  <c:v>200647.38269104864</c:v>
                </c:pt>
                <c:pt idx="132">
                  <c:v>202167.43862052629</c:v>
                </c:pt>
                <c:pt idx="133">
                  <c:v>203687.4945500039</c:v>
                </c:pt>
                <c:pt idx="134">
                  <c:v>205207.55047948155</c:v>
                </c:pt>
                <c:pt idx="135">
                  <c:v>206727.6064089592</c:v>
                </c:pt>
                <c:pt idx="136">
                  <c:v>208247.66233843684</c:v>
                </c:pt>
                <c:pt idx="137">
                  <c:v>209767.71826791449</c:v>
                </c:pt>
                <c:pt idx="138">
                  <c:v>211287.77419739217</c:v>
                </c:pt>
                <c:pt idx="139">
                  <c:v>212807.83012686978</c:v>
                </c:pt>
                <c:pt idx="140">
                  <c:v>214327.88605634743</c:v>
                </c:pt>
                <c:pt idx="141">
                  <c:v>215847.94198582508</c:v>
                </c:pt>
                <c:pt idx="142">
                  <c:v>217367.99791530272</c:v>
                </c:pt>
                <c:pt idx="143">
                  <c:v>218888.05384478037</c:v>
                </c:pt>
                <c:pt idx="144">
                  <c:v>220408.10977425799</c:v>
                </c:pt>
                <c:pt idx="145">
                  <c:v>221928.16570373566</c:v>
                </c:pt>
                <c:pt idx="146">
                  <c:v>223448.22163321328</c:v>
                </c:pt>
                <c:pt idx="147">
                  <c:v>224968.27756269096</c:v>
                </c:pt>
                <c:pt idx="148">
                  <c:v>226488.33349216857</c:v>
                </c:pt>
                <c:pt idx="149">
                  <c:v>228008.38942164625</c:v>
                </c:pt>
                <c:pt idx="150">
                  <c:v>229528.44535112387</c:v>
                </c:pt>
                <c:pt idx="151">
                  <c:v>231048.50128060154</c:v>
                </c:pt>
                <c:pt idx="152">
                  <c:v>232568.55721007916</c:v>
                </c:pt>
                <c:pt idx="153">
                  <c:v>234088.61313955684</c:v>
                </c:pt>
                <c:pt idx="154">
                  <c:v>235608.66906903445</c:v>
                </c:pt>
                <c:pt idx="155">
                  <c:v>237128.7249985121</c:v>
                </c:pt>
                <c:pt idx="156">
                  <c:v>238648.78092798975</c:v>
                </c:pt>
                <c:pt idx="157">
                  <c:v>240168.8368574674</c:v>
                </c:pt>
                <c:pt idx="158">
                  <c:v>241688.89278694504</c:v>
                </c:pt>
                <c:pt idx="159">
                  <c:v>243208.94871642269</c:v>
                </c:pt>
                <c:pt idx="160">
                  <c:v>244729.00464590034</c:v>
                </c:pt>
                <c:pt idx="161">
                  <c:v>246249.06057537798</c:v>
                </c:pt>
                <c:pt idx="162">
                  <c:v>247769.11650485563</c:v>
                </c:pt>
                <c:pt idx="163">
                  <c:v>249289.17243433325</c:v>
                </c:pt>
                <c:pt idx="164">
                  <c:v>250809.22836381092</c:v>
                </c:pt>
                <c:pt idx="165">
                  <c:v>252329.28429328857</c:v>
                </c:pt>
                <c:pt idx="166">
                  <c:v>253849.34022276622</c:v>
                </c:pt>
                <c:pt idx="167">
                  <c:v>255369.39615224389</c:v>
                </c:pt>
                <c:pt idx="168">
                  <c:v>256889.45208172151</c:v>
                </c:pt>
                <c:pt idx="169">
                  <c:v>258409.50801119916</c:v>
                </c:pt>
                <c:pt idx="170">
                  <c:v>259929.5639406768</c:v>
                </c:pt>
                <c:pt idx="171">
                  <c:v>261449.61987015445</c:v>
                </c:pt>
                <c:pt idx="172">
                  <c:v>262969.6757996321</c:v>
                </c:pt>
                <c:pt idx="173">
                  <c:v>264489.73172910971</c:v>
                </c:pt>
                <c:pt idx="174">
                  <c:v>266009.78765858739</c:v>
                </c:pt>
                <c:pt idx="175">
                  <c:v>267529.84358806501</c:v>
                </c:pt>
                <c:pt idx="176">
                  <c:v>269049.89951754262</c:v>
                </c:pt>
                <c:pt idx="177">
                  <c:v>270569.9554470203</c:v>
                </c:pt>
                <c:pt idx="178">
                  <c:v>272090.01137649792</c:v>
                </c:pt>
                <c:pt idx="179">
                  <c:v>273610.06730597559</c:v>
                </c:pt>
                <c:pt idx="180">
                  <c:v>275130.12323545327</c:v>
                </c:pt>
                <c:pt idx="181">
                  <c:v>276650.17916493089</c:v>
                </c:pt>
                <c:pt idx="182">
                  <c:v>278170.2350944085</c:v>
                </c:pt>
                <c:pt idx="183">
                  <c:v>279690.29102388612</c:v>
                </c:pt>
                <c:pt idx="184">
                  <c:v>281210.34695336374</c:v>
                </c:pt>
                <c:pt idx="185">
                  <c:v>282730.40288284142</c:v>
                </c:pt>
                <c:pt idx="186">
                  <c:v>284250.45881231903</c:v>
                </c:pt>
                <c:pt idx="187">
                  <c:v>285770.51474179665</c:v>
                </c:pt>
                <c:pt idx="188">
                  <c:v>287290.57067127433</c:v>
                </c:pt>
                <c:pt idx="189">
                  <c:v>288810.62660075194</c:v>
                </c:pt>
                <c:pt idx="190">
                  <c:v>290330.68253022956</c:v>
                </c:pt>
                <c:pt idx="191">
                  <c:v>291850.73845970724</c:v>
                </c:pt>
                <c:pt idx="192">
                  <c:v>293370.79438918486</c:v>
                </c:pt>
                <c:pt idx="193">
                  <c:v>294890.85031866247</c:v>
                </c:pt>
                <c:pt idx="194">
                  <c:v>296410.90624814015</c:v>
                </c:pt>
                <c:pt idx="195">
                  <c:v>297930.96217761777</c:v>
                </c:pt>
                <c:pt idx="196">
                  <c:v>299451.01810709538</c:v>
                </c:pt>
                <c:pt idx="197">
                  <c:v>300971.07403657306</c:v>
                </c:pt>
                <c:pt idx="198">
                  <c:v>302491.12996605074</c:v>
                </c:pt>
                <c:pt idx="199">
                  <c:v>304011.18589552835</c:v>
                </c:pt>
                <c:pt idx="200">
                  <c:v>305531.24182500597</c:v>
                </c:pt>
                <c:pt idx="201">
                  <c:v>307051.29775448365</c:v>
                </c:pt>
                <c:pt idx="202">
                  <c:v>308571.35368396126</c:v>
                </c:pt>
                <c:pt idx="203">
                  <c:v>310091.40961343888</c:v>
                </c:pt>
                <c:pt idx="204">
                  <c:v>311611.46554291656</c:v>
                </c:pt>
                <c:pt idx="205">
                  <c:v>313131.52147239418</c:v>
                </c:pt>
                <c:pt idx="206">
                  <c:v>314651.57740187185</c:v>
                </c:pt>
                <c:pt idx="207">
                  <c:v>316171.63333134947</c:v>
                </c:pt>
                <c:pt idx="208">
                  <c:v>317691.68926082714</c:v>
                </c:pt>
                <c:pt idx="209">
                  <c:v>319211.74519030476</c:v>
                </c:pt>
                <c:pt idx="210">
                  <c:v>320731.80111978238</c:v>
                </c:pt>
                <c:pt idx="211">
                  <c:v>322251.85704926006</c:v>
                </c:pt>
                <c:pt idx="212">
                  <c:v>323771.91297873767</c:v>
                </c:pt>
                <c:pt idx="213">
                  <c:v>325291.96890821529</c:v>
                </c:pt>
                <c:pt idx="214">
                  <c:v>326812.02483769297</c:v>
                </c:pt>
                <c:pt idx="215">
                  <c:v>328332.08076717064</c:v>
                </c:pt>
                <c:pt idx="216">
                  <c:v>329852.13669664826</c:v>
                </c:pt>
                <c:pt idx="217">
                  <c:v>331372.19262612588</c:v>
                </c:pt>
                <c:pt idx="218">
                  <c:v>332892.24855560355</c:v>
                </c:pt>
                <c:pt idx="219">
                  <c:v>334412.30448508123</c:v>
                </c:pt>
                <c:pt idx="220">
                  <c:v>335932.36041455879</c:v>
                </c:pt>
                <c:pt idx="221">
                  <c:v>337452.41634403646</c:v>
                </c:pt>
                <c:pt idx="222">
                  <c:v>338972.47227351408</c:v>
                </c:pt>
                <c:pt idx="223">
                  <c:v>340492.5282029917</c:v>
                </c:pt>
                <c:pt idx="224">
                  <c:v>342012.58413246938</c:v>
                </c:pt>
                <c:pt idx="225">
                  <c:v>343532.64006194694</c:v>
                </c:pt>
                <c:pt idx="226">
                  <c:v>345052.69599142461</c:v>
                </c:pt>
                <c:pt idx="227">
                  <c:v>346572.75192090229</c:v>
                </c:pt>
                <c:pt idx="228">
                  <c:v>348092.8078503799</c:v>
                </c:pt>
                <c:pt idx="229">
                  <c:v>349612.86377985752</c:v>
                </c:pt>
                <c:pt idx="230">
                  <c:v>351132.9197093352</c:v>
                </c:pt>
                <c:pt idx="231">
                  <c:v>352652.97563881287</c:v>
                </c:pt>
                <c:pt idx="232">
                  <c:v>354173.03156829043</c:v>
                </c:pt>
                <c:pt idx="233">
                  <c:v>355693.08749776811</c:v>
                </c:pt>
                <c:pt idx="234">
                  <c:v>357213.14342724578</c:v>
                </c:pt>
                <c:pt idx="235">
                  <c:v>358733.1993567234</c:v>
                </c:pt>
                <c:pt idx="236">
                  <c:v>360253.25528620102</c:v>
                </c:pt>
                <c:pt idx="237">
                  <c:v>361773.3112156787</c:v>
                </c:pt>
                <c:pt idx="238">
                  <c:v>363293.36714515637</c:v>
                </c:pt>
                <c:pt idx="239">
                  <c:v>364813.42307463399</c:v>
                </c:pt>
                <c:pt idx="240">
                  <c:v>366333.47900411161</c:v>
                </c:pt>
                <c:pt idx="241">
                  <c:v>367853.53493358928</c:v>
                </c:pt>
                <c:pt idx="242">
                  <c:v>369373.59086306684</c:v>
                </c:pt>
                <c:pt idx="243">
                  <c:v>370893.64679254452</c:v>
                </c:pt>
                <c:pt idx="244">
                  <c:v>372413.70272202219</c:v>
                </c:pt>
                <c:pt idx="245">
                  <c:v>373933.75865149975</c:v>
                </c:pt>
                <c:pt idx="246">
                  <c:v>375453.81458097743</c:v>
                </c:pt>
                <c:pt idx="247">
                  <c:v>376973.8705104551</c:v>
                </c:pt>
                <c:pt idx="248">
                  <c:v>378493.92643993272</c:v>
                </c:pt>
                <c:pt idx="249">
                  <c:v>380013.98236941034</c:v>
                </c:pt>
                <c:pt idx="250">
                  <c:v>381534.03829888802</c:v>
                </c:pt>
                <c:pt idx="251">
                  <c:v>383054.09422836563</c:v>
                </c:pt>
                <c:pt idx="252">
                  <c:v>384574.15015784325</c:v>
                </c:pt>
                <c:pt idx="253">
                  <c:v>386094.20608732093</c:v>
                </c:pt>
                <c:pt idx="254">
                  <c:v>387614.2620167986</c:v>
                </c:pt>
                <c:pt idx="255">
                  <c:v>389134.31794627616</c:v>
                </c:pt>
                <c:pt idx="256">
                  <c:v>390654.37387575384</c:v>
                </c:pt>
                <c:pt idx="257">
                  <c:v>392174.42980523146</c:v>
                </c:pt>
                <c:pt idx="258">
                  <c:v>393694.48573470907</c:v>
                </c:pt>
                <c:pt idx="259">
                  <c:v>395214.54166418675</c:v>
                </c:pt>
                <c:pt idx="260">
                  <c:v>396734.59759366437</c:v>
                </c:pt>
                <c:pt idx="261">
                  <c:v>398254.65352314198</c:v>
                </c:pt>
                <c:pt idx="262">
                  <c:v>399774.7094526196</c:v>
                </c:pt>
                <c:pt idx="263">
                  <c:v>401294.76538209722</c:v>
                </c:pt>
                <c:pt idx="264">
                  <c:v>402814.82131157489</c:v>
                </c:pt>
                <c:pt idx="265">
                  <c:v>404334.87724105251</c:v>
                </c:pt>
                <c:pt idx="266">
                  <c:v>405854.93317053013</c:v>
                </c:pt>
                <c:pt idx="267">
                  <c:v>407374.98910000781</c:v>
                </c:pt>
                <c:pt idx="268">
                  <c:v>408895.04502948548</c:v>
                </c:pt>
                <c:pt idx="269">
                  <c:v>410415.1009589631</c:v>
                </c:pt>
                <c:pt idx="270">
                  <c:v>411935.15688844072</c:v>
                </c:pt>
                <c:pt idx="271">
                  <c:v>413455.21281791839</c:v>
                </c:pt>
                <c:pt idx="272">
                  <c:v>414975.26874739607</c:v>
                </c:pt>
                <c:pt idx="273">
                  <c:v>416495.32467687369</c:v>
                </c:pt>
                <c:pt idx="274">
                  <c:v>418015.3806063513</c:v>
                </c:pt>
                <c:pt idx="275">
                  <c:v>419535.43653582898</c:v>
                </c:pt>
                <c:pt idx="276">
                  <c:v>421055.4924653066</c:v>
                </c:pt>
                <c:pt idx="277">
                  <c:v>422575.54839478421</c:v>
                </c:pt>
                <c:pt idx="278">
                  <c:v>424095.60432426189</c:v>
                </c:pt>
                <c:pt idx="279">
                  <c:v>425615.66025373957</c:v>
                </c:pt>
                <c:pt idx="280">
                  <c:v>427135.71618321718</c:v>
                </c:pt>
                <c:pt idx="281">
                  <c:v>428655.7721126948</c:v>
                </c:pt>
                <c:pt idx="282">
                  <c:v>430175.82804217248</c:v>
                </c:pt>
                <c:pt idx="283">
                  <c:v>431695.8839716501</c:v>
                </c:pt>
                <c:pt idx="284">
                  <c:v>433215.93990112771</c:v>
                </c:pt>
                <c:pt idx="285">
                  <c:v>434735.99583060539</c:v>
                </c:pt>
                <c:pt idx="286">
                  <c:v>436256.05176008306</c:v>
                </c:pt>
                <c:pt idx="287">
                  <c:v>437776.10768956068</c:v>
                </c:pt>
                <c:pt idx="288">
                  <c:v>439296.1636190383</c:v>
                </c:pt>
                <c:pt idx="289">
                  <c:v>440816.21954851592</c:v>
                </c:pt>
                <c:pt idx="290">
                  <c:v>442336.27547799353</c:v>
                </c:pt>
                <c:pt idx="291">
                  <c:v>443856.33140747121</c:v>
                </c:pt>
                <c:pt idx="292">
                  <c:v>445376.38733694883</c:v>
                </c:pt>
                <c:pt idx="293">
                  <c:v>446896.44326642645</c:v>
                </c:pt>
                <c:pt idx="294">
                  <c:v>448416.49919590412</c:v>
                </c:pt>
                <c:pt idx="295">
                  <c:v>449936.5551253818</c:v>
                </c:pt>
                <c:pt idx="296">
                  <c:v>451456.61105485942</c:v>
                </c:pt>
                <c:pt idx="297">
                  <c:v>452976.66698433703</c:v>
                </c:pt>
                <c:pt idx="298">
                  <c:v>454496.72291381471</c:v>
                </c:pt>
                <c:pt idx="299">
                  <c:v>456016.77884329233</c:v>
                </c:pt>
                <c:pt idx="300">
                  <c:v>457536.83477276994</c:v>
                </c:pt>
                <c:pt idx="301">
                  <c:v>459056.89070224762</c:v>
                </c:pt>
                <c:pt idx="302">
                  <c:v>460576.9466317253</c:v>
                </c:pt>
                <c:pt idx="303">
                  <c:v>462097.00256120291</c:v>
                </c:pt>
                <c:pt idx="304">
                  <c:v>463617.05849068053</c:v>
                </c:pt>
                <c:pt idx="305">
                  <c:v>465137.11442015821</c:v>
                </c:pt>
                <c:pt idx="306">
                  <c:v>466657.17034963588</c:v>
                </c:pt>
                <c:pt idx="307">
                  <c:v>468177.22627911344</c:v>
                </c:pt>
                <c:pt idx="308">
                  <c:v>469697.28220859112</c:v>
                </c:pt>
                <c:pt idx="309">
                  <c:v>471217.33813806879</c:v>
                </c:pt>
                <c:pt idx="310">
                  <c:v>472737.39406754641</c:v>
                </c:pt>
                <c:pt idx="311">
                  <c:v>474257.44999702403</c:v>
                </c:pt>
                <c:pt idx="312">
                  <c:v>475777.5059265017</c:v>
                </c:pt>
                <c:pt idx="313">
                  <c:v>477297.56185597938</c:v>
                </c:pt>
                <c:pt idx="314">
                  <c:v>478817.617785457</c:v>
                </c:pt>
                <c:pt idx="315">
                  <c:v>480337.67371493462</c:v>
                </c:pt>
                <c:pt idx="316">
                  <c:v>481857.72964441229</c:v>
                </c:pt>
                <c:pt idx="317">
                  <c:v>483377.78557388991</c:v>
                </c:pt>
                <c:pt idx="318">
                  <c:v>484897.84150336753</c:v>
                </c:pt>
                <c:pt idx="319">
                  <c:v>486417.8974328452</c:v>
                </c:pt>
                <c:pt idx="320">
                  <c:v>487937.95336232288</c:v>
                </c:pt>
                <c:pt idx="321">
                  <c:v>489458.00929180044</c:v>
                </c:pt>
                <c:pt idx="322">
                  <c:v>490978.06522127811</c:v>
                </c:pt>
                <c:pt idx="323">
                  <c:v>492498.12115075573</c:v>
                </c:pt>
                <c:pt idx="324">
                  <c:v>494018.17708023335</c:v>
                </c:pt>
                <c:pt idx="325">
                  <c:v>495538.23300971102</c:v>
                </c:pt>
                <c:pt idx="326">
                  <c:v>497058.2889391887</c:v>
                </c:pt>
                <c:pt idx="327">
                  <c:v>498578.34486866626</c:v>
                </c:pt>
                <c:pt idx="328">
                  <c:v>500098.40079814394</c:v>
                </c:pt>
                <c:pt idx="329">
                  <c:v>501618.45672762155</c:v>
                </c:pt>
                <c:pt idx="330">
                  <c:v>503138.51265709917</c:v>
                </c:pt>
                <c:pt idx="331">
                  <c:v>504658.56858657685</c:v>
                </c:pt>
                <c:pt idx="332">
                  <c:v>506178.62451605452</c:v>
                </c:pt>
                <c:pt idx="333">
                  <c:v>507698.6804455322</c:v>
                </c:pt>
                <c:pt idx="334">
                  <c:v>509218.73637500982</c:v>
                </c:pt>
                <c:pt idx="335">
                  <c:v>510738.79230448743</c:v>
                </c:pt>
                <c:pt idx="336">
                  <c:v>512258.84823396511</c:v>
                </c:pt>
                <c:pt idx="337">
                  <c:v>513778.90416344278</c:v>
                </c:pt>
                <c:pt idx="338">
                  <c:v>515298.9600929204</c:v>
                </c:pt>
                <c:pt idx="339">
                  <c:v>516819.01602239802</c:v>
                </c:pt>
                <c:pt idx="340">
                  <c:v>518339.0719518757</c:v>
                </c:pt>
                <c:pt idx="341">
                  <c:v>519859.12788135331</c:v>
                </c:pt>
                <c:pt idx="342">
                  <c:v>521379.18381083093</c:v>
                </c:pt>
                <c:pt idx="343">
                  <c:v>522899.23974030861</c:v>
                </c:pt>
                <c:pt idx="344">
                  <c:v>524419.29566978617</c:v>
                </c:pt>
                <c:pt idx="345">
                  <c:v>525939.35159926396</c:v>
                </c:pt>
                <c:pt idx="346">
                  <c:v>527459.40752874152</c:v>
                </c:pt>
                <c:pt idx="347">
                  <c:v>528979.46345821919</c:v>
                </c:pt>
                <c:pt idx="348">
                  <c:v>530499.51938769687</c:v>
                </c:pt>
                <c:pt idx="349">
                  <c:v>532019.57531717443</c:v>
                </c:pt>
                <c:pt idx="350">
                  <c:v>533539.63124665199</c:v>
                </c:pt>
                <c:pt idx="351">
                  <c:v>535059.68717612966</c:v>
                </c:pt>
                <c:pt idx="352">
                  <c:v>536579.74310560734</c:v>
                </c:pt>
                <c:pt idx="353">
                  <c:v>538099.79903508502</c:v>
                </c:pt>
                <c:pt idx="354">
                  <c:v>539619.85496456269</c:v>
                </c:pt>
                <c:pt idx="355">
                  <c:v>541139.91089404025</c:v>
                </c:pt>
                <c:pt idx="356">
                  <c:v>542659.96682351793</c:v>
                </c:pt>
                <c:pt idx="357">
                  <c:v>544180.0227529956</c:v>
                </c:pt>
                <c:pt idx="358">
                  <c:v>545700.07868247316</c:v>
                </c:pt>
                <c:pt idx="359">
                  <c:v>547220.13461195084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20-4E24-B1E6-6C4A5A8C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 b="0"/>
              <a:t>Odsetki</a:t>
            </a:r>
            <a:r>
              <a:rPr lang="pl-PL" b="0" baseline="0"/>
              <a:t> v. Spłata kapitału</a:t>
            </a:r>
            <a:endParaRPr lang="en-US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bank_kredyt!$D$10</c:f>
              <c:strCache>
                <c:ptCount val="1"/>
                <c:pt idx="0">
                  <c:v>odsteki miesięczne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bank_kredyt!$B$11:$B$378</c:f>
              <c:strCach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strCache>
            </c:strRef>
          </c:cat>
          <c:val>
            <c:numRef>
              <c:f>bank_kredyt!$D$11:$D$378</c:f>
              <c:numCache>
                <c:formatCode>#,##0</c:formatCode>
                <c:ptCount val="368"/>
                <c:pt idx="0">
                  <c:v>1125</c:v>
                </c:pt>
                <c:pt idx="1">
                  <c:v>1123.5185402644588</c:v>
                </c:pt>
                <c:pt idx="2">
                  <c:v>1122.0315250549095</c:v>
                </c:pt>
                <c:pt idx="3">
                  <c:v>1120.5389335383243</c:v>
                </c:pt>
                <c:pt idx="4">
                  <c:v>1119.0407448035519</c:v>
                </c:pt>
                <c:pt idx="5">
                  <c:v>1117.5369378610242</c:v>
                </c:pt>
                <c:pt idx="6">
                  <c:v>1116.0274916424619</c:v>
                </c:pt>
                <c:pt idx="7">
                  <c:v>1114.51238500058</c:v>
                </c:pt>
                <c:pt idx="8">
                  <c:v>1112.9915967087909</c:v>
                </c:pt>
                <c:pt idx="9">
                  <c:v>1111.4651054609078</c:v>
                </c:pt>
                <c:pt idx="10">
                  <c:v>1109.932889870845</c:v>
                </c:pt>
                <c:pt idx="11">
                  <c:v>1108.3949284723196</c:v>
                </c:pt>
                <c:pt idx="12">
                  <c:v>1106.8511997185497</c:v>
                </c:pt>
                <c:pt idx="13">
                  <c:v>1105.3016819819532</c:v>
                </c:pt>
                <c:pt idx="14">
                  <c:v>1103.7463535538443</c:v>
                </c:pt>
                <c:pt idx="15">
                  <c:v>1102.1851926441302</c:v>
                </c:pt>
                <c:pt idx="16">
                  <c:v>1100.6181773810047</c:v>
                </c:pt>
                <c:pt idx="17">
                  <c:v>1099.0452858106423</c:v>
                </c:pt>
                <c:pt idx="18">
                  <c:v>1097.466495896891</c:v>
                </c:pt>
                <c:pt idx="19">
                  <c:v>1095.8817855209631</c:v>
                </c:pt>
                <c:pt idx="20">
                  <c:v>1094.2911324811255</c:v>
                </c:pt>
                <c:pt idx="21">
                  <c:v>1092.6945144923886</c:v>
                </c:pt>
                <c:pt idx="22">
                  <c:v>1091.091909186194</c:v>
                </c:pt>
                <c:pt idx="23">
                  <c:v>1089.483294110101</c:v>
                </c:pt>
                <c:pt idx="24">
                  <c:v>1087.8686467274729</c:v>
                </c:pt>
                <c:pt idx="25">
                  <c:v>1086.2479444171597</c:v>
                </c:pt>
                <c:pt idx="26">
                  <c:v>1084.6211644731829</c:v>
                </c:pt>
                <c:pt idx="27">
                  <c:v>1082.9882841044164</c:v>
                </c:pt>
                <c:pt idx="28">
                  <c:v>1081.3492804342666</c:v>
                </c:pt>
                <c:pt idx="29">
                  <c:v>1079.704130500354</c:v>
                </c:pt>
                <c:pt idx="30">
                  <c:v>1078.0528112541892</c:v>
                </c:pt>
                <c:pt idx="31">
                  <c:v>1076.3952995608513</c:v>
                </c:pt>
                <c:pt idx="32">
                  <c:v>1074.7315721986631</c:v>
                </c:pt>
                <c:pt idx="33">
                  <c:v>1073.0616058588669</c:v>
                </c:pt>
                <c:pt idx="34">
                  <c:v>1071.3853771452966</c:v>
                </c:pt>
                <c:pt idx="35">
                  <c:v>1069.7028625740502</c:v>
                </c:pt>
                <c:pt idx="36">
                  <c:v>1068.0140385731618</c:v>
                </c:pt>
                <c:pt idx="37">
                  <c:v>1066.3188814822699</c:v>
                </c:pt>
                <c:pt idx="38">
                  <c:v>1064.6173675522873</c:v>
                </c:pt>
                <c:pt idx="39">
                  <c:v>1062.9094729450671</c:v>
                </c:pt>
                <c:pt idx="40">
                  <c:v>1061.1951737330699</c:v>
                </c:pt>
                <c:pt idx="41">
                  <c:v>1059.4744458990278</c:v>
                </c:pt>
                <c:pt idx="42">
                  <c:v>1057.7472653356081</c:v>
                </c:pt>
                <c:pt idx="43">
                  <c:v>1056.0136078450753</c:v>
                </c:pt>
                <c:pt idx="44">
                  <c:v>1054.2734491389533</c:v>
                </c:pt>
                <c:pt idx="45">
                  <c:v>1052.526764837683</c:v>
                </c:pt>
                <c:pt idx="46">
                  <c:v>1050.7735304702833</c:v>
                </c:pt>
                <c:pt idx="47">
                  <c:v>1049.0137214740057</c:v>
                </c:pt>
                <c:pt idx="48">
                  <c:v>1047.2473131939921</c:v>
                </c:pt>
                <c:pt idx="49">
                  <c:v>1045.4742808829285</c:v>
                </c:pt>
                <c:pt idx="50">
                  <c:v>1043.6945997006983</c:v>
                </c:pt>
                <c:pt idx="51">
                  <c:v>1041.9082447140349</c:v>
                </c:pt>
                <c:pt idx="52">
                  <c:v>1040.1151908961713</c:v>
                </c:pt>
                <c:pt idx="53">
                  <c:v>1038.315413126491</c:v>
                </c:pt>
                <c:pt idx="54">
                  <c:v>1036.5088861901741</c:v>
                </c:pt>
                <c:pt idx="55">
                  <c:v>1034.6955847778461</c:v>
                </c:pt>
                <c:pt idx="56">
                  <c:v>1032.8754834852218</c:v>
                </c:pt>
                <c:pt idx="57">
                  <c:v>1031.0485568127501</c:v>
                </c:pt>
                <c:pt idx="58">
                  <c:v>1029.2147791652569</c:v>
                </c:pt>
                <c:pt idx="59">
                  <c:v>1027.3741248515853</c:v>
                </c:pt>
                <c:pt idx="60">
                  <c:v>1025.5265680842376</c:v>
                </c:pt>
                <c:pt idx="61">
                  <c:v>1023.6720829790122</c:v>
                </c:pt>
                <c:pt idx="62">
                  <c:v>1021.8106435546424</c:v>
                </c:pt>
                <c:pt idx="63">
                  <c:v>1019.9422237324311</c:v>
                </c:pt>
                <c:pt idx="64">
                  <c:v>1018.0667973358866</c:v>
                </c:pt>
                <c:pt idx="65">
                  <c:v>1016.184338090355</c:v>
                </c:pt>
                <c:pt idx="66">
                  <c:v>1014.2948196226529</c:v>
                </c:pt>
                <c:pt idx="67">
                  <c:v>1012.3982154606967</c:v>
                </c:pt>
                <c:pt idx="68">
                  <c:v>1010.494499033133</c:v>
                </c:pt>
                <c:pt idx="69">
                  <c:v>1008.583643668966</c:v>
                </c:pt>
                <c:pt idx="70">
                  <c:v>1006.6656225971834</c:v>
                </c:pt>
                <c:pt idx="71">
                  <c:v>1004.7404089463816</c:v>
                </c:pt>
                <c:pt idx="72">
                  <c:v>1002.8079757443894</c:v>
                </c:pt>
                <c:pt idx="73">
                  <c:v>1000.8682959178898</c:v>
                </c:pt>
                <c:pt idx="74">
                  <c:v>998.92134229204066</c:v>
                </c:pt>
                <c:pt idx="75">
                  <c:v>996.96708759009482</c:v>
                </c:pt>
                <c:pt idx="76">
                  <c:v>995.00550443301654</c:v>
                </c:pt>
                <c:pt idx="77">
                  <c:v>993.03656533909918</c:v>
                </c:pt>
                <c:pt idx="78">
                  <c:v>991.06024272357968</c:v>
                </c:pt>
                <c:pt idx="79">
                  <c:v>989.07650889825197</c:v>
                </c:pt>
                <c:pt idx="80">
                  <c:v>987.08533607107927</c:v>
                </c:pt>
                <c:pt idx="81">
                  <c:v>985.08669634580451</c:v>
                </c:pt>
                <c:pt idx="82">
                  <c:v>983.08056172156012</c:v>
                </c:pt>
                <c:pt idx="83">
                  <c:v>981.06690409247472</c:v>
                </c:pt>
                <c:pt idx="84">
                  <c:v>979.04569524728038</c:v>
                </c:pt>
                <c:pt idx="85">
                  <c:v>977.01690686891641</c:v>
                </c:pt>
                <c:pt idx="86">
                  <c:v>974.98051053413371</c:v>
                </c:pt>
                <c:pt idx="87">
                  <c:v>972.93647771309554</c:v>
                </c:pt>
                <c:pt idx="88">
                  <c:v>970.88477976897855</c:v>
                </c:pt>
                <c:pt idx="89">
                  <c:v>968.82538795757114</c:v>
                </c:pt>
                <c:pt idx="90">
                  <c:v>966.7582734268708</c:v>
                </c:pt>
                <c:pt idx="91">
                  <c:v>964.68340721668051</c:v>
                </c:pt>
                <c:pt idx="92">
                  <c:v>962.60076025820183</c:v>
                </c:pt>
                <c:pt idx="93">
                  <c:v>960.51030337362897</c:v>
                </c:pt>
                <c:pt idx="94">
                  <c:v>958.41200727573892</c:v>
                </c:pt>
                <c:pt idx="95">
                  <c:v>956.3058425674817</c:v>
                </c:pt>
                <c:pt idx="96">
                  <c:v>954.19177974156867</c:v>
                </c:pt>
                <c:pt idx="97">
                  <c:v>952.06978918005836</c:v>
                </c:pt>
                <c:pt idx="98">
                  <c:v>949.93984115394244</c:v>
                </c:pt>
                <c:pt idx="99">
                  <c:v>947.8019058227286</c:v>
                </c:pt>
                <c:pt idx="100">
                  <c:v>945.65595323402272</c:v>
                </c:pt>
                <c:pt idx="101">
                  <c:v>943.50195332310909</c:v>
                </c:pt>
                <c:pt idx="102">
                  <c:v>941.33987591252958</c:v>
                </c:pt>
                <c:pt idx="103">
                  <c:v>939.16969071166045</c:v>
                </c:pt>
                <c:pt idx="104">
                  <c:v>936.99136731628789</c:v>
                </c:pt>
                <c:pt idx="105">
                  <c:v>934.80487520818281</c:v>
                </c:pt>
                <c:pt idx="106">
                  <c:v>932.61018375467233</c:v>
                </c:pt>
                <c:pt idx="107">
                  <c:v>930.40726220821114</c:v>
                </c:pt>
                <c:pt idx="108">
                  <c:v>928.19607970595075</c:v>
                </c:pt>
                <c:pt idx="109">
                  <c:v>925.9766052693069</c:v>
                </c:pt>
                <c:pt idx="110">
                  <c:v>923.74880780352566</c:v>
                </c:pt>
                <c:pt idx="111">
                  <c:v>921.51265609724771</c:v>
                </c:pt>
                <c:pt idx="112">
                  <c:v>919.26811882207119</c:v>
                </c:pt>
                <c:pt idx="113">
                  <c:v>917.01516453211275</c:v>
                </c:pt>
                <c:pt idx="114">
                  <c:v>914.75376166356705</c:v>
                </c:pt>
                <c:pt idx="115">
                  <c:v>912.48387853426425</c:v>
                </c:pt>
                <c:pt idx="116">
                  <c:v>910.20548334322655</c:v>
                </c:pt>
                <c:pt idx="117">
                  <c:v>907.91854417022239</c:v>
                </c:pt>
                <c:pt idx="118">
                  <c:v>905.62302897531958</c:v>
                </c:pt>
                <c:pt idx="119">
                  <c:v>903.31890559843589</c:v>
                </c:pt>
                <c:pt idx="120">
                  <c:v>901.00614175888893</c:v>
                </c:pt>
                <c:pt idx="121">
                  <c:v>898.68470505494361</c:v>
                </c:pt>
                <c:pt idx="122">
                  <c:v>896.35456296335849</c:v>
                </c:pt>
                <c:pt idx="123">
                  <c:v>894.01568283892982</c:v>
                </c:pt>
                <c:pt idx="124">
                  <c:v>891.66803191403471</c:v>
                </c:pt>
                <c:pt idx="125">
                  <c:v>889.31157729817119</c:v>
                </c:pt>
                <c:pt idx="126">
                  <c:v>886.94628597749818</c:v>
                </c:pt>
                <c:pt idx="127">
                  <c:v>884.57212481437261</c:v>
                </c:pt>
                <c:pt idx="128">
                  <c:v>882.18906054688546</c:v>
                </c:pt>
                <c:pt idx="129">
                  <c:v>879.79705978839513</c:v>
                </c:pt>
                <c:pt idx="130">
                  <c:v>877.39608902706038</c:v>
                </c:pt>
                <c:pt idx="131">
                  <c:v>874.98611462537065</c:v>
                </c:pt>
                <c:pt idx="132">
                  <c:v>872.56710281967469</c:v>
                </c:pt>
                <c:pt idx="133">
                  <c:v>870.13901971970733</c:v>
                </c:pt>
                <c:pt idx="134">
                  <c:v>867.70183130811506</c:v>
                </c:pt>
                <c:pt idx="135">
                  <c:v>865.25550343997929</c:v>
                </c:pt>
                <c:pt idx="136">
                  <c:v>862.80000184233802</c:v>
                </c:pt>
                <c:pt idx="137">
                  <c:v>860.33529211370569</c:v>
                </c:pt>
                <c:pt idx="138">
                  <c:v>857.86133972359096</c:v>
                </c:pt>
                <c:pt idx="139">
                  <c:v>855.37811001201328</c:v>
                </c:pt>
                <c:pt idx="140">
                  <c:v>852.88556818901714</c:v>
                </c:pt>
                <c:pt idx="141">
                  <c:v>850.38367933418476</c:v>
                </c:pt>
                <c:pt idx="142">
                  <c:v>847.87240839614685</c:v>
                </c:pt>
                <c:pt idx="143">
                  <c:v>845.35172019209119</c:v>
                </c:pt>
                <c:pt idx="144">
                  <c:v>842.82157940727041</c:v>
                </c:pt>
                <c:pt idx="145">
                  <c:v>840.28195059450661</c:v>
                </c:pt>
                <c:pt idx="146">
                  <c:v>837.73279817369485</c:v>
                </c:pt>
                <c:pt idx="147">
                  <c:v>835.174086431305</c:v>
                </c:pt>
                <c:pt idx="148">
                  <c:v>832.60577951988125</c:v>
                </c:pt>
                <c:pt idx="149">
                  <c:v>830.02784145753958</c:v>
                </c:pt>
                <c:pt idx="150">
                  <c:v>827.44023612746423</c:v>
                </c:pt>
                <c:pt idx="151">
                  <c:v>824.84292727740103</c:v>
                </c:pt>
                <c:pt idx="152">
                  <c:v>822.23587851915022</c:v>
                </c:pt>
                <c:pt idx="153">
                  <c:v>819.61905332805588</c:v>
                </c:pt>
                <c:pt idx="154">
                  <c:v>816.99241504249494</c:v>
                </c:pt>
                <c:pt idx="155">
                  <c:v>814.35592686336315</c:v>
                </c:pt>
                <c:pt idx="156">
                  <c:v>811.70955185355956</c:v>
                </c:pt>
                <c:pt idx="157">
                  <c:v>809.05325293746921</c:v>
                </c:pt>
                <c:pt idx="158">
                  <c:v>806.3869929004436</c:v>
                </c:pt>
                <c:pt idx="159">
                  <c:v>803.71073438827909</c:v>
                </c:pt>
                <c:pt idx="160">
                  <c:v>801.02443990669406</c:v>
                </c:pt>
                <c:pt idx="161">
                  <c:v>798.32807182080307</c:v>
                </c:pt>
                <c:pt idx="162">
                  <c:v>795.62159235458989</c:v>
                </c:pt>
                <c:pt idx="163">
                  <c:v>792.90496359037843</c:v>
                </c:pt>
                <c:pt idx="164">
                  <c:v>790.17814746830118</c:v>
                </c:pt>
                <c:pt idx="165">
                  <c:v>787.44110578576613</c:v>
                </c:pt>
                <c:pt idx="166">
                  <c:v>784.69380019692164</c:v>
                </c:pt>
                <c:pt idx="167">
                  <c:v>781.93619221211895</c:v>
                </c:pt>
                <c:pt idx="168">
                  <c:v>779.16824319737327</c:v>
                </c:pt>
                <c:pt idx="169">
                  <c:v>776.38991437382219</c:v>
                </c:pt>
                <c:pt idx="170">
                  <c:v>773.60116681718296</c:v>
                </c:pt>
                <c:pt idx="171">
                  <c:v>770.80196145720618</c:v>
                </c:pt>
                <c:pt idx="172">
                  <c:v>767.99225907712957</c:v>
                </c:pt>
                <c:pt idx="173">
                  <c:v>765.17202031312775</c:v>
                </c:pt>
                <c:pt idx="174">
                  <c:v>762.34120565376077</c:v>
                </c:pt>
                <c:pt idx="175">
                  <c:v>759.49977543942123</c:v>
                </c:pt>
                <c:pt idx="176">
                  <c:v>756.64768986177785</c:v>
                </c:pt>
                <c:pt idx="177">
                  <c:v>753.7849089632183</c:v>
                </c:pt>
                <c:pt idx="178">
                  <c:v>750.91139263628918</c:v>
                </c:pt>
                <c:pt idx="179">
                  <c:v>748.02710062313417</c:v>
                </c:pt>
                <c:pt idx="180">
                  <c:v>745.13199251492983</c:v>
                </c:pt>
                <c:pt idx="181">
                  <c:v>742.22602775131963</c:v>
                </c:pt>
                <c:pt idx="182">
                  <c:v>739.30916561984588</c:v>
                </c:pt>
                <c:pt idx="183">
                  <c:v>736.38136525537914</c:v>
                </c:pt>
                <c:pt idx="184">
                  <c:v>733.44258563954565</c:v>
                </c:pt>
                <c:pt idx="185">
                  <c:v>730.49278560015273</c:v>
                </c:pt>
                <c:pt idx="186">
                  <c:v>727.53192381061217</c:v>
                </c:pt>
                <c:pt idx="187">
                  <c:v>724.55995878936085</c:v>
                </c:pt>
                <c:pt idx="188">
                  <c:v>721.57684889927975</c:v>
                </c:pt>
                <c:pt idx="189">
                  <c:v>718.58255234711089</c:v>
                </c:pt>
                <c:pt idx="190">
                  <c:v>715.57702718287146</c:v>
                </c:pt>
                <c:pt idx="191">
                  <c:v>712.56023129926609</c:v>
                </c:pt>
                <c:pt idx="192">
                  <c:v>709.53212243109715</c:v>
                </c:pt>
                <c:pt idx="193">
                  <c:v>706.49265815467265</c:v>
                </c:pt>
                <c:pt idx="194">
                  <c:v>703.44179588721158</c:v>
                </c:pt>
                <c:pt idx="195">
                  <c:v>700.37949288624748</c:v>
                </c:pt>
                <c:pt idx="196">
                  <c:v>697.30570624902964</c:v>
                </c:pt>
                <c:pt idx="197">
                  <c:v>694.22039291192232</c:v>
                </c:pt>
                <c:pt idx="198">
                  <c:v>691.12350964980089</c:v>
                </c:pt>
                <c:pt idx="199">
                  <c:v>688.01501307544652</c:v>
                </c:pt>
                <c:pt idx="200">
                  <c:v>684.89485963893833</c:v>
                </c:pt>
                <c:pt idx="201">
                  <c:v>681.76300562704319</c:v>
                </c:pt>
                <c:pt idx="202">
                  <c:v>678.61940716260347</c:v>
                </c:pt>
                <c:pt idx="203">
                  <c:v>675.46402020392202</c:v>
                </c:pt>
                <c:pt idx="204">
                  <c:v>672.29680054414553</c:v>
                </c:pt>
                <c:pt idx="205">
                  <c:v>669.1177038106448</c:v>
                </c:pt>
                <c:pt idx="206">
                  <c:v>665.92668546439359</c:v>
                </c:pt>
                <c:pt idx="207">
                  <c:v>662.72370079934387</c:v>
                </c:pt>
                <c:pt idx="208">
                  <c:v>659.50870494180026</c:v>
                </c:pt>
                <c:pt idx="209">
                  <c:v>656.28165284979082</c:v>
                </c:pt>
                <c:pt idx="210">
                  <c:v>653.04249931243646</c:v>
                </c:pt>
                <c:pt idx="211">
                  <c:v>649.79119894931694</c:v>
                </c:pt>
                <c:pt idx="212">
                  <c:v>646.52770620983574</c:v>
                </c:pt>
                <c:pt idx="213">
                  <c:v>643.25197537258146</c:v>
                </c:pt>
                <c:pt idx="214">
                  <c:v>639.96396054468744</c:v>
                </c:pt>
                <c:pt idx="215">
                  <c:v>636.66361566118883</c:v>
                </c:pt>
                <c:pt idx="216">
                  <c:v>633.35089448437725</c:v>
                </c:pt>
                <c:pt idx="217">
                  <c:v>630.02575060315246</c:v>
                </c:pt>
                <c:pt idx="218">
                  <c:v>626.68813743237308</c:v>
                </c:pt>
                <c:pt idx="219">
                  <c:v>623.33800821220336</c:v>
                </c:pt>
                <c:pt idx="220">
                  <c:v>619.97531600745799</c:v>
                </c:pt>
                <c:pt idx="221">
                  <c:v>616.60001370694488</c:v>
                </c:pt>
                <c:pt idx="222">
                  <c:v>613.21205402280475</c:v>
                </c:pt>
                <c:pt idx="223">
                  <c:v>609.81138948984915</c:v>
                </c:pt>
                <c:pt idx="224">
                  <c:v>606.39797246489491</c:v>
                </c:pt>
                <c:pt idx="225">
                  <c:v>602.97175512609715</c:v>
                </c:pt>
                <c:pt idx="226">
                  <c:v>599.53268947227889</c:v>
                </c:pt>
                <c:pt idx="227">
                  <c:v>596.08072732225878</c:v>
                </c:pt>
                <c:pt idx="228">
                  <c:v>592.61582031417606</c:v>
                </c:pt>
                <c:pt idx="229">
                  <c:v>589.13791990481309</c:v>
                </c:pt>
                <c:pt idx="230">
                  <c:v>585.64697736891492</c:v>
                </c:pt>
                <c:pt idx="231">
                  <c:v>582.14294379850719</c:v>
                </c:pt>
                <c:pt idx="232">
                  <c:v>578.62577010221048</c:v>
                </c:pt>
                <c:pt idx="233">
                  <c:v>575.09540700455261</c:v>
                </c:pt>
                <c:pt idx="234">
                  <c:v>571.55180504527857</c:v>
                </c:pt>
                <c:pt idx="235">
                  <c:v>567.99491457865713</c:v>
                </c:pt>
                <c:pt idx="236">
                  <c:v>564.42468577278589</c:v>
                </c:pt>
                <c:pt idx="237">
                  <c:v>560.84106860889278</c:v>
                </c:pt>
                <c:pt idx="238">
                  <c:v>557.24401288063495</c:v>
                </c:pt>
                <c:pt idx="239">
                  <c:v>553.63346819339608</c:v>
                </c:pt>
                <c:pt idx="240">
                  <c:v>550.00938396358026</c:v>
                </c:pt>
                <c:pt idx="241">
                  <c:v>546.37170941790259</c:v>
                </c:pt>
                <c:pt idx="242">
                  <c:v>542.72039359267853</c:v>
                </c:pt>
                <c:pt idx="243">
                  <c:v>539.05538533310994</c:v>
                </c:pt>
                <c:pt idx="244">
                  <c:v>535.37663329256793</c:v>
                </c:pt>
                <c:pt idx="245">
                  <c:v>531.68408593187382</c:v>
                </c:pt>
                <c:pt idx="246">
                  <c:v>527.97769151857722</c:v>
                </c:pt>
                <c:pt idx="247">
                  <c:v>524.25739812623078</c:v>
                </c:pt>
                <c:pt idx="248">
                  <c:v>520.52315363366301</c:v>
                </c:pt>
                <c:pt idx="249">
                  <c:v>516.77490572424801</c:v>
                </c:pt>
                <c:pt idx="250">
                  <c:v>513.01260188517278</c:v>
                </c:pt>
                <c:pt idx="251">
                  <c:v>509.23618940670104</c:v>
                </c:pt>
                <c:pt idx="252">
                  <c:v>505.44561538143506</c:v>
                </c:pt>
                <c:pt idx="253">
                  <c:v>501.64082670357431</c:v>
                </c:pt>
                <c:pt idx="254">
                  <c:v>497.82177006817153</c:v>
                </c:pt>
                <c:pt idx="255">
                  <c:v>493.98839197038598</c:v>
                </c:pt>
                <c:pt idx="256">
                  <c:v>490.14063870473376</c:v>
                </c:pt>
                <c:pt idx="257">
                  <c:v>486.27845636433534</c:v>
                </c:pt>
                <c:pt idx="258">
                  <c:v>482.4017908401604</c:v>
                </c:pt>
                <c:pt idx="259">
                  <c:v>478.51058782026985</c:v>
                </c:pt>
                <c:pt idx="260">
                  <c:v>474.60479278905467</c:v>
                </c:pt>
                <c:pt idx="261">
                  <c:v>470.68435102647248</c:v>
                </c:pt>
                <c:pt idx="262">
                  <c:v>466.7492076072806</c:v>
                </c:pt>
                <c:pt idx="263">
                  <c:v>462.79930740026674</c:v>
                </c:pt>
                <c:pt idx="264">
                  <c:v>458.83459506747658</c:v>
                </c:pt>
                <c:pt idx="265">
                  <c:v>454.85501506343849</c:v>
                </c:pt>
                <c:pt idx="266">
                  <c:v>450.8605116343852</c:v>
                </c:pt>
                <c:pt idx="267">
                  <c:v>446.85102881747298</c:v>
                </c:pt>
                <c:pt idx="268">
                  <c:v>442.82651043999732</c:v>
                </c:pt>
                <c:pt idx="269">
                  <c:v>438.78690011860618</c:v>
                </c:pt>
                <c:pt idx="270">
                  <c:v>434.73214125850978</c:v>
                </c:pt>
                <c:pt idx="271">
                  <c:v>430.66217705268804</c:v>
                </c:pt>
                <c:pt idx="272">
                  <c:v>426.57695048109446</c:v>
                </c:pt>
                <c:pt idx="273">
                  <c:v>422.47640430985746</c:v>
                </c:pt>
                <c:pt idx="274">
                  <c:v>418.36048109047823</c:v>
                </c:pt>
                <c:pt idx="275">
                  <c:v>414.22912315902636</c:v>
                </c:pt>
                <c:pt idx="276">
                  <c:v>410.08227263533155</c:v>
                </c:pt>
                <c:pt idx="277">
                  <c:v>405.91987142217289</c:v>
                </c:pt>
                <c:pt idx="278">
                  <c:v>401.74186120446484</c:v>
                </c:pt>
                <c:pt idx="279">
                  <c:v>397.54818344844045</c:v>
                </c:pt>
                <c:pt idx="280">
                  <c:v>393.3387794008309</c:v>
                </c:pt>
                <c:pt idx="281">
                  <c:v>389.11359008804288</c:v>
                </c:pt>
                <c:pt idx="282">
                  <c:v>384.87255631533185</c:v>
                </c:pt>
                <c:pt idx="283">
                  <c:v>380.61561866597322</c:v>
                </c:pt>
                <c:pt idx="284">
                  <c:v>376.34271750042944</c:v>
                </c:pt>
                <c:pt idx="285">
                  <c:v>372.05379295551489</c:v>
                </c:pt>
                <c:pt idx="286">
                  <c:v>367.74878494355693</c:v>
                </c:pt>
                <c:pt idx="287">
                  <c:v>363.42763315155406</c:v>
                </c:pt>
                <c:pt idx="288">
                  <c:v>359.09027704033122</c:v>
                </c:pt>
                <c:pt idx="289">
                  <c:v>354.73665584369132</c:v>
                </c:pt>
                <c:pt idx="290">
                  <c:v>350.36670856756399</c:v>
                </c:pt>
                <c:pt idx="291">
                  <c:v>345.98037398915119</c:v>
                </c:pt>
                <c:pt idx="292">
                  <c:v>341.57759065606933</c:v>
                </c:pt>
                <c:pt idx="293">
                  <c:v>337.15829688548843</c:v>
                </c:pt>
                <c:pt idx="294">
                  <c:v>332.72243076326788</c:v>
                </c:pt>
                <c:pt idx="295">
                  <c:v>328.26993014308897</c:v>
                </c:pt>
                <c:pt idx="296">
                  <c:v>323.80073264558439</c:v>
                </c:pt>
                <c:pt idx="297">
                  <c:v>319.31477565746417</c:v>
                </c:pt>
                <c:pt idx="298">
                  <c:v>314.81199633063852</c:v>
                </c:pt>
                <c:pt idx="299">
                  <c:v>310.29233158133724</c:v>
                </c:pt>
                <c:pt idx="300">
                  <c:v>305.75571808922609</c:v>
                </c:pt>
                <c:pt idx="301">
                  <c:v>301.20209229651954</c:v>
                </c:pt>
                <c:pt idx="302">
                  <c:v>296.63139040709035</c:v>
                </c:pt>
                <c:pt idx="303">
                  <c:v>292.04354838557578</c:v>
                </c:pt>
                <c:pt idx="304">
                  <c:v>287.43850195648059</c:v>
                </c:pt>
                <c:pt idx="305">
                  <c:v>282.81618660327621</c:v>
                </c:pt>
                <c:pt idx="306">
                  <c:v>278.17653756749729</c:v>
                </c:pt>
                <c:pt idx="307">
                  <c:v>273.51948984783428</c:v>
                </c:pt>
                <c:pt idx="308">
                  <c:v>268.84497819922245</c:v>
                </c:pt>
                <c:pt idx="309">
                  <c:v>264.15293713192841</c:v>
                </c:pt>
                <c:pt idx="310">
                  <c:v>259.44330091063193</c:v>
                </c:pt>
                <c:pt idx="311">
                  <c:v>254.71600355350569</c:v>
                </c:pt>
                <c:pt idx="312">
                  <c:v>249.97097883129015</c:v>
                </c:pt>
                <c:pt idx="313">
                  <c:v>245.20816026636635</c:v>
                </c:pt>
                <c:pt idx="314">
                  <c:v>240.42748113182409</c:v>
                </c:pt>
                <c:pt idx="315">
                  <c:v>235.62887445052729</c:v>
                </c:pt>
                <c:pt idx="316">
                  <c:v>230.8122729941756</c:v>
                </c:pt>
                <c:pt idx="317">
                  <c:v>225.97760928236261</c:v>
                </c:pt>
                <c:pt idx="318">
                  <c:v>221.12481558163032</c:v>
                </c:pt>
                <c:pt idx="319">
                  <c:v>216.25382390452026</c:v>
                </c:pt>
                <c:pt idx="320">
                  <c:v>211.36456600862104</c:v>
                </c:pt>
                <c:pt idx="321">
                  <c:v>206.45697339561221</c:v>
                </c:pt>
                <c:pt idx="322">
                  <c:v>201.53097731030462</c:v>
                </c:pt>
                <c:pt idx="323">
                  <c:v>196.58650873967707</c:v>
                </c:pt>
                <c:pt idx="324">
                  <c:v>191.62349841190971</c:v>
                </c:pt>
                <c:pt idx="325">
                  <c:v>186.64187679541322</c:v>
                </c:pt>
                <c:pt idx="326">
                  <c:v>181.64157409785486</c:v>
                </c:pt>
                <c:pt idx="327">
                  <c:v>176.62252026518067</c:v>
                </c:pt>
                <c:pt idx="328">
                  <c:v>171.58464498063393</c:v>
                </c:pt>
                <c:pt idx="329">
                  <c:v>166.52787766377017</c:v>
                </c:pt>
                <c:pt idx="330">
                  <c:v>161.45214746946814</c:v>
                </c:pt>
                <c:pt idx="331">
                  <c:v>156.35738328693748</c:v>
                </c:pt>
                <c:pt idx="332">
                  <c:v>151.24351373872233</c:v>
                </c:pt>
                <c:pt idx="333">
                  <c:v>146.1104671797014</c:v>
                </c:pt>
                <c:pt idx="334">
                  <c:v>140.95817169608412</c:v>
                </c:pt>
                <c:pt idx="335">
                  <c:v>135.78655510440328</c:v>
                </c:pt>
                <c:pt idx="336">
                  <c:v>130.59554495050364</c:v>
                </c:pt>
                <c:pt idx="337">
                  <c:v>125.38506850852686</c:v>
                </c:pt>
                <c:pt idx="338">
                  <c:v>120.15505277989267</c:v>
                </c:pt>
                <c:pt idx="339">
                  <c:v>114.90542449227611</c:v>
                </c:pt>
                <c:pt idx="340">
                  <c:v>109.636110098581</c:v>
                </c:pt>
                <c:pt idx="341">
                  <c:v>104.34703577590952</c:v>
                </c:pt>
                <c:pt idx="342">
                  <c:v>99.038127424528014</c:v>
                </c:pt>
                <c:pt idx="343">
                  <c:v>93.709310666828841</c:v>
                </c:pt>
                <c:pt idx="344">
                  <c:v>88.360510846288292</c:v>
                </c:pt>
                <c:pt idx="345">
                  <c:v>82.991653026420721</c:v>
                </c:pt>
                <c:pt idx="346">
                  <c:v>77.602661989728645</c:v>
                </c:pt>
                <c:pt idx="347">
                  <c:v>72.193462236648983</c:v>
                </c:pt>
                <c:pt idx="348">
                  <c:v>66.763977984495256</c:v>
                </c:pt>
                <c:pt idx="349">
                  <c:v>61.314133166395948</c:v>
                </c:pt>
                <c:pt idx="350">
                  <c:v>55.843851430228781</c:v>
                </c:pt>
                <c:pt idx="351">
                  <c:v>50.353056137550979</c:v>
                </c:pt>
                <c:pt idx="352">
                  <c:v>44.84167036252564</c:v>
                </c:pt>
                <c:pt idx="353">
                  <c:v>39.309616890843955</c:v>
                </c:pt>
                <c:pt idx="354">
                  <c:v>33.75681821864346</c:v>
                </c:pt>
                <c:pt idx="355">
                  <c:v>28.183196551422213</c:v>
                </c:pt>
                <c:pt idx="356">
                  <c:v>22.58867380294889</c:v>
                </c:pt>
                <c:pt idx="357">
                  <c:v>16.973171594168793</c:v>
                </c:pt>
                <c:pt idx="358">
                  <c:v>11.336611252105767</c:v>
                </c:pt>
                <c:pt idx="359">
                  <c:v>5.6789138087600062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9-4394-93D9-CCF6FAAFC478}"/>
            </c:ext>
          </c:extLst>
        </c:ser>
        <c:ser>
          <c:idx val="1"/>
          <c:order val="1"/>
          <c:tx>
            <c:strRef>
              <c:f>bank_kredyt!$E$10</c:f>
              <c:strCache>
                <c:ptCount val="1"/>
                <c:pt idx="0">
                  <c:v>kwota spłaty kredytu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bank_kredyt!$B$11:$B$378</c:f>
              <c:strCache>
                <c:ptCount val="3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</c:strCache>
            </c:strRef>
          </c:cat>
          <c:val>
            <c:numRef>
              <c:f>bank_kredyt!$E$11:$E$378</c:f>
              <c:numCache>
                <c:formatCode>#,##0</c:formatCode>
                <c:ptCount val="368"/>
                <c:pt idx="0">
                  <c:v>395.05592947764194</c:v>
                </c:pt>
                <c:pt idx="1">
                  <c:v>396.53738921318313</c:v>
                </c:pt>
                <c:pt idx="2">
                  <c:v>398.02440442273246</c:v>
                </c:pt>
                <c:pt idx="3">
                  <c:v>399.51699593931767</c:v>
                </c:pt>
                <c:pt idx="4">
                  <c:v>401.01518467409005</c:v>
                </c:pt>
                <c:pt idx="5">
                  <c:v>402.51899161661777</c:v>
                </c:pt>
                <c:pt idx="6">
                  <c:v>404.02843783518006</c:v>
                </c:pt>
                <c:pt idx="7">
                  <c:v>405.54354447706191</c:v>
                </c:pt>
                <c:pt idx="8">
                  <c:v>407.06433276885105</c:v>
                </c:pt>
                <c:pt idx="9">
                  <c:v>408.59082401673413</c:v>
                </c:pt>
                <c:pt idx="10">
                  <c:v>410.12303960679697</c:v>
                </c:pt>
                <c:pt idx="11">
                  <c:v>411.6610010053223</c:v>
                </c:pt>
                <c:pt idx="12">
                  <c:v>413.20472975909229</c:v>
                </c:pt>
                <c:pt idx="13">
                  <c:v>414.75424749568879</c:v>
                </c:pt>
                <c:pt idx="14">
                  <c:v>416.30957592379764</c:v>
                </c:pt>
                <c:pt idx="15">
                  <c:v>417.87073683351173</c:v>
                </c:pt>
                <c:pt idx="16">
                  <c:v>419.43775209663727</c:v>
                </c:pt>
                <c:pt idx="17">
                  <c:v>421.01064366699961</c:v>
                </c:pt>
                <c:pt idx="18">
                  <c:v>422.58943358075089</c:v>
                </c:pt>
                <c:pt idx="19">
                  <c:v>424.17414395667879</c:v>
                </c:pt>
                <c:pt idx="20">
                  <c:v>425.76479699651645</c:v>
                </c:pt>
                <c:pt idx="21">
                  <c:v>427.3614149852533</c:v>
                </c:pt>
                <c:pt idx="22">
                  <c:v>428.96402029144792</c:v>
                </c:pt>
                <c:pt idx="23">
                  <c:v>430.5726353675409</c:v>
                </c:pt>
                <c:pt idx="24">
                  <c:v>432.18728275016906</c:v>
                </c:pt>
                <c:pt idx="25">
                  <c:v>433.80798506048222</c:v>
                </c:pt>
                <c:pt idx="26">
                  <c:v>435.434765004459</c:v>
                </c:pt>
                <c:pt idx="27">
                  <c:v>437.06764537322556</c:v>
                </c:pt>
                <c:pt idx="28">
                  <c:v>438.70664904337536</c:v>
                </c:pt>
                <c:pt idx="29">
                  <c:v>440.3517989772879</c:v>
                </c:pt>
                <c:pt idx="30">
                  <c:v>442.0031182234527</c:v>
                </c:pt>
                <c:pt idx="31">
                  <c:v>443.66062991679064</c:v>
                </c:pt>
                <c:pt idx="32">
                  <c:v>445.32435727897882</c:v>
                </c:pt>
                <c:pt idx="33">
                  <c:v>446.99432361877507</c:v>
                </c:pt>
                <c:pt idx="34">
                  <c:v>448.67055233234532</c:v>
                </c:pt>
                <c:pt idx="35">
                  <c:v>450.35306690359175</c:v>
                </c:pt>
                <c:pt idx="36">
                  <c:v>452.04189090448017</c:v>
                </c:pt>
                <c:pt idx="37">
                  <c:v>453.737047995372</c:v>
                </c:pt>
                <c:pt idx="38">
                  <c:v>455.43856192535463</c:v>
                </c:pt>
                <c:pt idx="39">
                  <c:v>457.1464565325748</c:v>
                </c:pt>
                <c:pt idx="40">
                  <c:v>458.86075574457209</c:v>
                </c:pt>
                <c:pt idx="41">
                  <c:v>460.5814835786141</c:v>
                </c:pt>
                <c:pt idx="42">
                  <c:v>462.30866414203388</c:v>
                </c:pt>
                <c:pt idx="43">
                  <c:v>464.04232163256665</c:v>
                </c:pt>
                <c:pt idx="44">
                  <c:v>465.78248033868863</c:v>
                </c:pt>
                <c:pt idx="45">
                  <c:v>467.52916463995894</c:v>
                </c:pt>
                <c:pt idx="46">
                  <c:v>469.28239900735866</c:v>
                </c:pt>
                <c:pt idx="47">
                  <c:v>471.04220800363623</c:v>
                </c:pt>
                <c:pt idx="48">
                  <c:v>472.80861628364983</c:v>
                </c:pt>
                <c:pt idx="49">
                  <c:v>474.58164859471344</c:v>
                </c:pt>
                <c:pt idx="50">
                  <c:v>476.36132977694365</c:v>
                </c:pt>
                <c:pt idx="51">
                  <c:v>478.147684763607</c:v>
                </c:pt>
                <c:pt idx="52">
                  <c:v>479.94073858147067</c:v>
                </c:pt>
                <c:pt idx="53">
                  <c:v>481.74051635115097</c:v>
                </c:pt>
                <c:pt idx="54">
                  <c:v>483.54704328746789</c:v>
                </c:pt>
                <c:pt idx="55">
                  <c:v>485.36034469979586</c:v>
                </c:pt>
                <c:pt idx="56">
                  <c:v>487.18044599242012</c:v>
                </c:pt>
                <c:pt idx="57">
                  <c:v>489.00737266489182</c:v>
                </c:pt>
                <c:pt idx="58">
                  <c:v>490.84115031238503</c:v>
                </c:pt>
                <c:pt idx="59">
                  <c:v>492.68180462605665</c:v>
                </c:pt>
                <c:pt idx="60">
                  <c:v>494.52936139340432</c:v>
                </c:pt>
                <c:pt idx="61">
                  <c:v>496.38384649862974</c:v>
                </c:pt>
                <c:pt idx="62">
                  <c:v>498.24528592299953</c:v>
                </c:pt>
                <c:pt idx="63">
                  <c:v>500.11370574521084</c:v>
                </c:pt>
                <c:pt idx="64">
                  <c:v>501.98913214175536</c:v>
                </c:pt>
                <c:pt idx="65">
                  <c:v>503.87159138728691</c:v>
                </c:pt>
                <c:pt idx="66">
                  <c:v>505.76110985498906</c:v>
                </c:pt>
                <c:pt idx="67">
                  <c:v>507.65771401694519</c:v>
                </c:pt>
                <c:pt idx="68">
                  <c:v>509.56143044450891</c:v>
                </c:pt>
                <c:pt idx="69">
                  <c:v>511.47228580867591</c:v>
                </c:pt>
                <c:pt idx="70">
                  <c:v>513.39030688045852</c:v>
                </c:pt>
                <c:pt idx="71">
                  <c:v>515.31552053126029</c:v>
                </c:pt>
                <c:pt idx="72">
                  <c:v>517.24795373325253</c:v>
                </c:pt>
                <c:pt idx="73">
                  <c:v>519.18763355975216</c:v>
                </c:pt>
                <c:pt idx="74">
                  <c:v>521.13458718560128</c:v>
                </c:pt>
                <c:pt idx="75">
                  <c:v>523.08884188754712</c:v>
                </c:pt>
                <c:pt idx="76">
                  <c:v>525.0504250446254</c:v>
                </c:pt>
                <c:pt idx="77">
                  <c:v>527.01936413854276</c:v>
                </c:pt>
                <c:pt idx="78">
                  <c:v>528.99568675406226</c:v>
                </c:pt>
                <c:pt idx="79">
                  <c:v>530.97942057938997</c:v>
                </c:pt>
                <c:pt idx="80">
                  <c:v>532.97059340656267</c:v>
                </c:pt>
                <c:pt idx="81">
                  <c:v>534.96923313183743</c:v>
                </c:pt>
                <c:pt idx="82">
                  <c:v>536.97536775608182</c:v>
                </c:pt>
                <c:pt idx="83">
                  <c:v>538.98902538516722</c:v>
                </c:pt>
                <c:pt idx="84">
                  <c:v>541.01023423036156</c:v>
                </c:pt>
                <c:pt idx="85">
                  <c:v>543.03902260872553</c:v>
                </c:pt>
                <c:pt idx="86">
                  <c:v>545.07541894350823</c:v>
                </c:pt>
                <c:pt idx="87">
                  <c:v>547.1194517645464</c:v>
                </c:pt>
                <c:pt idx="88">
                  <c:v>549.17114970866339</c:v>
                </c:pt>
                <c:pt idx="89">
                  <c:v>551.2305415200708</c:v>
                </c:pt>
                <c:pt idx="90">
                  <c:v>553.29765605077114</c:v>
                </c:pt>
                <c:pt idx="91">
                  <c:v>555.37252226096143</c:v>
                </c:pt>
                <c:pt idx="92">
                  <c:v>557.45516921944011</c:v>
                </c:pt>
                <c:pt idx="93">
                  <c:v>559.54562610401297</c:v>
                </c:pt>
                <c:pt idx="94">
                  <c:v>561.64392220190302</c:v>
                </c:pt>
                <c:pt idx="95">
                  <c:v>563.75008691016023</c:v>
                </c:pt>
                <c:pt idx="96">
                  <c:v>565.86414973607327</c:v>
                </c:pt>
                <c:pt idx="97">
                  <c:v>567.98614029758357</c:v>
                </c:pt>
                <c:pt idx="98">
                  <c:v>570.1160883236995</c:v>
                </c:pt>
                <c:pt idx="99">
                  <c:v>572.25402365491334</c:v>
                </c:pt>
                <c:pt idx="100">
                  <c:v>574.39997624361922</c:v>
                </c:pt>
                <c:pt idx="101">
                  <c:v>576.55397615453285</c:v>
                </c:pt>
                <c:pt idx="102">
                  <c:v>578.71605356511236</c:v>
                </c:pt>
                <c:pt idx="103">
                  <c:v>580.88623876598149</c:v>
                </c:pt>
                <c:pt idx="104">
                  <c:v>583.06456216135405</c:v>
                </c:pt>
                <c:pt idx="105">
                  <c:v>585.25105426945913</c:v>
                </c:pt>
                <c:pt idx="106">
                  <c:v>587.4457457229696</c:v>
                </c:pt>
                <c:pt idx="107">
                  <c:v>589.6486672694308</c:v>
                </c:pt>
                <c:pt idx="108">
                  <c:v>591.85984977169119</c:v>
                </c:pt>
                <c:pt idx="109">
                  <c:v>594.07932420833504</c:v>
                </c:pt>
                <c:pt idx="110">
                  <c:v>596.30712167411627</c:v>
                </c:pt>
                <c:pt idx="111">
                  <c:v>598.54327338039423</c:v>
                </c:pt>
                <c:pt idx="112">
                  <c:v>600.78781065557075</c:v>
                </c:pt>
                <c:pt idx="113">
                  <c:v>603.04076494552919</c:v>
                </c:pt>
                <c:pt idx="114">
                  <c:v>605.30216781407489</c:v>
                </c:pt>
                <c:pt idx="115">
                  <c:v>607.57205094337769</c:v>
                </c:pt>
                <c:pt idx="116">
                  <c:v>609.85044613441539</c:v>
                </c:pt>
                <c:pt idx="117">
                  <c:v>612.13738530741955</c:v>
                </c:pt>
                <c:pt idx="118">
                  <c:v>614.43290050232235</c:v>
                </c:pt>
                <c:pt idx="119">
                  <c:v>616.73702387920605</c:v>
                </c:pt>
                <c:pt idx="120">
                  <c:v>619.04978771875301</c:v>
                </c:pt>
                <c:pt idx="121">
                  <c:v>621.37122442269833</c:v>
                </c:pt>
                <c:pt idx="122">
                  <c:v>623.70136651428345</c:v>
                </c:pt>
                <c:pt idx="123">
                  <c:v>626.04024663871212</c:v>
                </c:pt>
                <c:pt idx="124">
                  <c:v>628.38789756360723</c:v>
                </c:pt>
                <c:pt idx="125">
                  <c:v>630.74435217947075</c:v>
                </c:pt>
                <c:pt idx="126">
                  <c:v>633.10964350014376</c:v>
                </c:pt>
                <c:pt idx="127">
                  <c:v>635.48380466326932</c:v>
                </c:pt>
                <c:pt idx="128">
                  <c:v>637.86686893075648</c:v>
                </c:pt>
                <c:pt idx="129">
                  <c:v>640.25886968924681</c:v>
                </c:pt>
                <c:pt idx="130">
                  <c:v>642.65984045058156</c:v>
                </c:pt>
                <c:pt idx="131">
                  <c:v>645.06981485227129</c:v>
                </c:pt>
                <c:pt idx="132">
                  <c:v>647.48882665796725</c:v>
                </c:pt>
                <c:pt idx="133">
                  <c:v>649.9169097579346</c:v>
                </c:pt>
                <c:pt idx="134">
                  <c:v>652.35409816952688</c:v>
                </c:pt>
                <c:pt idx="135">
                  <c:v>654.80042603766265</c:v>
                </c:pt>
                <c:pt idx="136">
                  <c:v>657.25592763530392</c:v>
                </c:pt>
                <c:pt idx="137">
                  <c:v>659.72063736393625</c:v>
                </c:pt>
                <c:pt idx="138">
                  <c:v>662.19458975405098</c:v>
                </c:pt>
                <c:pt idx="139">
                  <c:v>664.67781946562866</c:v>
                </c:pt>
                <c:pt idx="140">
                  <c:v>667.1703612886248</c:v>
                </c:pt>
                <c:pt idx="141">
                  <c:v>669.67225014345718</c:v>
                </c:pt>
                <c:pt idx="142">
                  <c:v>672.18352108149509</c:v>
                </c:pt>
                <c:pt idx="143">
                  <c:v>674.70420928555075</c:v>
                </c:pt>
                <c:pt idx="144">
                  <c:v>677.23435007037153</c:v>
                </c:pt>
                <c:pt idx="145">
                  <c:v>679.77397888313533</c:v>
                </c:pt>
                <c:pt idx="146">
                  <c:v>682.32313130394709</c:v>
                </c:pt>
                <c:pt idx="147">
                  <c:v>684.88184304633694</c:v>
                </c:pt>
                <c:pt idx="148">
                  <c:v>687.45014995776069</c:v>
                </c:pt>
                <c:pt idx="149">
                  <c:v>690.02808802010236</c:v>
                </c:pt>
                <c:pt idx="150">
                  <c:v>692.61569335017771</c:v>
                </c:pt>
                <c:pt idx="151">
                  <c:v>695.21300220024091</c:v>
                </c:pt>
                <c:pt idx="152">
                  <c:v>697.82005095849172</c:v>
                </c:pt>
                <c:pt idx="153">
                  <c:v>700.43687614958606</c:v>
                </c:pt>
                <c:pt idx="154">
                  <c:v>703.063514435147</c:v>
                </c:pt>
                <c:pt idx="155">
                  <c:v>705.70000261427879</c:v>
                </c:pt>
                <c:pt idx="156">
                  <c:v>708.34637762408238</c:v>
                </c:pt>
                <c:pt idx="157">
                  <c:v>711.00267654017273</c:v>
                </c:pt>
                <c:pt idx="158">
                  <c:v>713.66893657719834</c:v>
                </c:pt>
                <c:pt idx="159">
                  <c:v>716.34519508936285</c:v>
                </c:pt>
                <c:pt idx="160">
                  <c:v>719.03148957094788</c:v>
                </c:pt>
                <c:pt idx="161">
                  <c:v>721.72785765683886</c:v>
                </c:pt>
                <c:pt idx="162">
                  <c:v>724.43433712305205</c:v>
                </c:pt>
                <c:pt idx="163">
                  <c:v>727.15096588726351</c:v>
                </c:pt>
                <c:pt idx="164">
                  <c:v>729.87778200934076</c:v>
                </c:pt>
                <c:pt idx="165">
                  <c:v>732.61482369187581</c:v>
                </c:pt>
                <c:pt idx="166">
                  <c:v>735.3621292807203</c:v>
                </c:pt>
                <c:pt idx="167">
                  <c:v>738.11973726552299</c:v>
                </c:pt>
                <c:pt idx="168">
                  <c:v>740.88768628026867</c:v>
                </c:pt>
                <c:pt idx="169">
                  <c:v>743.66601510381975</c:v>
                </c:pt>
                <c:pt idx="170">
                  <c:v>746.45476266045898</c:v>
                </c:pt>
                <c:pt idx="171">
                  <c:v>749.25396802043576</c:v>
                </c:pt>
                <c:pt idx="172">
                  <c:v>752.06367040051236</c:v>
                </c:pt>
                <c:pt idx="173">
                  <c:v>754.88390916451419</c:v>
                </c:pt>
                <c:pt idx="174">
                  <c:v>757.71472382388117</c:v>
                </c:pt>
                <c:pt idx="175">
                  <c:v>760.55615403822071</c:v>
                </c:pt>
                <c:pt idx="176">
                  <c:v>763.40823961586409</c:v>
                </c:pt>
                <c:pt idx="177">
                  <c:v>766.27102051442364</c:v>
                </c:pt>
                <c:pt idx="178">
                  <c:v>769.14453684135276</c:v>
                </c:pt>
                <c:pt idx="179">
                  <c:v>772.02882885450776</c:v>
                </c:pt>
                <c:pt idx="180">
                  <c:v>774.92393696271211</c:v>
                </c:pt>
                <c:pt idx="181">
                  <c:v>777.8299017263223</c:v>
                </c:pt>
                <c:pt idx="182">
                  <c:v>780.74676385779605</c:v>
                </c:pt>
                <c:pt idx="183">
                  <c:v>783.6745642222628</c:v>
                </c:pt>
                <c:pt idx="184">
                  <c:v>786.61334383809628</c:v>
                </c:pt>
                <c:pt idx="185">
                  <c:v>789.56314387748921</c:v>
                </c:pt>
                <c:pt idx="186">
                  <c:v>792.52400566702977</c:v>
                </c:pt>
                <c:pt idx="187">
                  <c:v>795.49597068828109</c:v>
                </c:pt>
                <c:pt idx="188">
                  <c:v>798.47908057836219</c:v>
                </c:pt>
                <c:pt idx="189">
                  <c:v>801.47337713053105</c:v>
                </c:pt>
                <c:pt idx="190">
                  <c:v>804.47890229477048</c:v>
                </c:pt>
                <c:pt idx="191">
                  <c:v>807.49569817837585</c:v>
                </c:pt>
                <c:pt idx="192">
                  <c:v>810.52380704654479</c:v>
                </c:pt>
                <c:pt idx="193">
                  <c:v>813.56327132296929</c:v>
                </c:pt>
                <c:pt idx="194">
                  <c:v>816.61413359043036</c:v>
                </c:pt>
                <c:pt idx="195">
                  <c:v>819.67643659139446</c:v>
                </c:pt>
                <c:pt idx="196">
                  <c:v>822.7502232286123</c:v>
                </c:pt>
                <c:pt idx="197">
                  <c:v>825.83553656571962</c:v>
                </c:pt>
                <c:pt idx="198">
                  <c:v>828.93241982784104</c:v>
                </c:pt>
                <c:pt idx="199">
                  <c:v>832.04091640219542</c:v>
                </c:pt>
                <c:pt idx="200">
                  <c:v>835.16106983870361</c:v>
                </c:pt>
                <c:pt idx="201">
                  <c:v>838.29292385059875</c:v>
                </c:pt>
                <c:pt idx="202">
                  <c:v>841.43652231503847</c:v>
                </c:pt>
                <c:pt idx="203">
                  <c:v>844.59190927371992</c:v>
                </c:pt>
                <c:pt idx="204">
                  <c:v>847.75912893349641</c:v>
                </c:pt>
                <c:pt idx="205">
                  <c:v>850.93822566699714</c:v>
                </c:pt>
                <c:pt idx="206">
                  <c:v>854.12924401324835</c:v>
                </c:pt>
                <c:pt idx="207">
                  <c:v>857.33222867829807</c:v>
                </c:pt>
                <c:pt idx="208">
                  <c:v>860.54722453584168</c:v>
                </c:pt>
                <c:pt idx="209">
                  <c:v>863.77427662785112</c:v>
                </c:pt>
                <c:pt idx="210">
                  <c:v>867.01343016520548</c:v>
                </c:pt>
                <c:pt idx="211">
                  <c:v>870.264730528325</c:v>
                </c:pt>
                <c:pt idx="212">
                  <c:v>873.5282232678062</c:v>
                </c:pt>
                <c:pt idx="213">
                  <c:v>876.80395410506048</c:v>
                </c:pt>
                <c:pt idx="214">
                  <c:v>880.0919689329545</c:v>
                </c:pt>
                <c:pt idx="215">
                  <c:v>883.39231381645311</c:v>
                </c:pt>
                <c:pt idx="216">
                  <c:v>886.70503499326469</c:v>
                </c:pt>
                <c:pt idx="217">
                  <c:v>890.03017887448948</c:v>
                </c:pt>
                <c:pt idx="218">
                  <c:v>893.36779204526886</c:v>
                </c:pt>
                <c:pt idx="219">
                  <c:v>896.71792126543858</c:v>
                </c:pt>
                <c:pt idx="220">
                  <c:v>900.08061347018395</c:v>
                </c:pt>
                <c:pt idx="221">
                  <c:v>903.45591577069706</c:v>
                </c:pt>
                <c:pt idx="222">
                  <c:v>906.84387545483719</c:v>
                </c:pt>
                <c:pt idx="223">
                  <c:v>910.24453998779279</c:v>
                </c:pt>
                <c:pt idx="224">
                  <c:v>913.65795701274703</c:v>
                </c:pt>
                <c:pt idx="225">
                  <c:v>917.08417435154479</c:v>
                </c:pt>
                <c:pt idx="226">
                  <c:v>920.52324000536305</c:v>
                </c:pt>
                <c:pt idx="227">
                  <c:v>923.97520215538316</c:v>
                </c:pt>
                <c:pt idx="228">
                  <c:v>927.44010916346588</c:v>
                </c:pt>
                <c:pt idx="229">
                  <c:v>930.91800957282885</c:v>
                </c:pt>
                <c:pt idx="230">
                  <c:v>934.40895210872702</c:v>
                </c:pt>
                <c:pt idx="231">
                  <c:v>937.91298567913475</c:v>
                </c:pt>
                <c:pt idx="232">
                  <c:v>941.43015937543146</c:v>
                </c:pt>
                <c:pt idx="233">
                  <c:v>944.96052247308933</c:v>
                </c:pt>
                <c:pt idx="234">
                  <c:v>948.50412443236337</c:v>
                </c:pt>
                <c:pt idx="235">
                  <c:v>952.06101489898481</c:v>
                </c:pt>
                <c:pt idx="236">
                  <c:v>955.63124370485605</c:v>
                </c:pt>
                <c:pt idx="237">
                  <c:v>959.21486086874916</c:v>
                </c:pt>
                <c:pt idx="238">
                  <c:v>962.81191659700698</c:v>
                </c:pt>
                <c:pt idx="239">
                  <c:v>966.42246128424586</c:v>
                </c:pt>
                <c:pt idx="240">
                  <c:v>970.04654551406168</c:v>
                </c:pt>
                <c:pt idx="241">
                  <c:v>973.68422005973935</c:v>
                </c:pt>
                <c:pt idx="242">
                  <c:v>977.33553588496341</c:v>
                </c:pt>
                <c:pt idx="243">
                  <c:v>981.000544144532</c:v>
                </c:pt>
                <c:pt idx="244">
                  <c:v>984.67929618507401</c:v>
                </c:pt>
                <c:pt idx="245">
                  <c:v>988.37184354576812</c:v>
                </c:pt>
                <c:pt idx="246">
                  <c:v>992.07823795906472</c:v>
                </c:pt>
                <c:pt idx="247">
                  <c:v>995.79853135141116</c:v>
                </c:pt>
                <c:pt idx="248">
                  <c:v>999.53277584397892</c:v>
                </c:pt>
                <c:pt idx="249">
                  <c:v>1003.2810237533939</c:v>
                </c:pt>
                <c:pt idx="250">
                  <c:v>1007.0433275924692</c:v>
                </c:pt>
                <c:pt idx="251">
                  <c:v>1010.819740070941</c:v>
                </c:pt>
                <c:pt idx="252">
                  <c:v>1014.6103140962068</c:v>
                </c:pt>
                <c:pt idx="253">
                  <c:v>1018.4151027740677</c:v>
                </c:pt>
                <c:pt idx="254">
                  <c:v>1022.2341594094704</c:v>
                </c:pt>
                <c:pt idx="255">
                  <c:v>1026.067537507256</c:v>
                </c:pt>
                <c:pt idx="256">
                  <c:v>1029.9152907729081</c:v>
                </c:pt>
                <c:pt idx="257">
                  <c:v>1033.7774731133065</c:v>
                </c:pt>
                <c:pt idx="258">
                  <c:v>1037.6541386374815</c:v>
                </c:pt>
                <c:pt idx="259">
                  <c:v>1041.5453416573721</c:v>
                </c:pt>
                <c:pt idx="260">
                  <c:v>1045.4511366885872</c:v>
                </c:pt>
                <c:pt idx="261">
                  <c:v>1049.3715784511694</c:v>
                </c:pt>
                <c:pt idx="262">
                  <c:v>1053.3067218703613</c:v>
                </c:pt>
                <c:pt idx="263">
                  <c:v>1057.2566220773751</c:v>
                </c:pt>
                <c:pt idx="264">
                  <c:v>1061.2213344101654</c:v>
                </c:pt>
                <c:pt idx="265">
                  <c:v>1065.2009144142035</c:v>
                </c:pt>
                <c:pt idx="266">
                  <c:v>1069.1954178432568</c:v>
                </c:pt>
                <c:pt idx="267">
                  <c:v>1073.204900660169</c:v>
                </c:pt>
                <c:pt idx="268">
                  <c:v>1077.2294190376447</c:v>
                </c:pt>
                <c:pt idx="269">
                  <c:v>1081.2690293590358</c:v>
                </c:pt>
                <c:pt idx="270">
                  <c:v>1085.3237882191322</c:v>
                </c:pt>
                <c:pt idx="271">
                  <c:v>1089.3937524249538</c:v>
                </c:pt>
                <c:pt idx="272">
                  <c:v>1093.4789789965475</c:v>
                </c:pt>
                <c:pt idx="273">
                  <c:v>1097.5795251677846</c:v>
                </c:pt>
                <c:pt idx="274">
                  <c:v>1101.6954483871637</c:v>
                </c:pt>
                <c:pt idx="275">
                  <c:v>1105.8268063186156</c:v>
                </c:pt>
                <c:pt idx="276">
                  <c:v>1109.9736568423104</c:v>
                </c:pt>
                <c:pt idx="277">
                  <c:v>1114.136058055469</c:v>
                </c:pt>
                <c:pt idx="278">
                  <c:v>1118.3140682731771</c:v>
                </c:pt>
                <c:pt idx="279">
                  <c:v>1122.5077460292014</c:v>
                </c:pt>
                <c:pt idx="280">
                  <c:v>1126.7171500768111</c:v>
                </c:pt>
                <c:pt idx="281">
                  <c:v>1130.9423393895991</c:v>
                </c:pt>
                <c:pt idx="282">
                  <c:v>1135.1833731623101</c:v>
                </c:pt>
                <c:pt idx="283">
                  <c:v>1139.4403108116687</c:v>
                </c:pt>
                <c:pt idx="284">
                  <c:v>1143.7132119772125</c:v>
                </c:pt>
                <c:pt idx="285">
                  <c:v>1148.0021365221271</c:v>
                </c:pt>
                <c:pt idx="286">
                  <c:v>1152.307144534085</c:v>
                </c:pt>
                <c:pt idx="287">
                  <c:v>1156.6282963260878</c:v>
                </c:pt>
                <c:pt idx="288">
                  <c:v>1160.9656524373108</c:v>
                </c:pt>
                <c:pt idx="289">
                  <c:v>1165.3192736339506</c:v>
                </c:pt>
                <c:pt idx="290">
                  <c:v>1169.6892209100779</c:v>
                </c:pt>
                <c:pt idx="291">
                  <c:v>1174.0755554884909</c:v>
                </c:pt>
                <c:pt idx="292">
                  <c:v>1178.4783388215726</c:v>
                </c:pt>
                <c:pt idx="293">
                  <c:v>1182.8976325921535</c:v>
                </c:pt>
                <c:pt idx="294">
                  <c:v>1187.3334987143739</c:v>
                </c:pt>
                <c:pt idx="295">
                  <c:v>1191.785999334553</c:v>
                </c:pt>
                <c:pt idx="296">
                  <c:v>1196.2551968320577</c:v>
                </c:pt>
                <c:pt idx="297">
                  <c:v>1200.7411538201777</c:v>
                </c:pt>
                <c:pt idx="298">
                  <c:v>1205.2439331470034</c:v>
                </c:pt>
                <c:pt idx="299">
                  <c:v>1209.7635978963046</c:v>
                </c:pt>
                <c:pt idx="300">
                  <c:v>1214.3002113884158</c:v>
                </c:pt>
                <c:pt idx="301">
                  <c:v>1218.8538371811223</c:v>
                </c:pt>
                <c:pt idx="302">
                  <c:v>1223.4245390705516</c:v>
                </c:pt>
                <c:pt idx="303">
                  <c:v>1228.0123810920661</c:v>
                </c:pt>
                <c:pt idx="304">
                  <c:v>1232.6174275211613</c:v>
                </c:pt>
                <c:pt idx="305">
                  <c:v>1237.2397428743657</c:v>
                </c:pt>
                <c:pt idx="306">
                  <c:v>1241.8793919101447</c:v>
                </c:pt>
                <c:pt idx="307">
                  <c:v>1246.5364396298078</c:v>
                </c:pt>
                <c:pt idx="308">
                  <c:v>1251.2109512784195</c:v>
                </c:pt>
                <c:pt idx="309">
                  <c:v>1255.9029923457135</c:v>
                </c:pt>
                <c:pt idx="310">
                  <c:v>1260.61262856701</c:v>
                </c:pt>
                <c:pt idx="311">
                  <c:v>1265.3399259241362</c:v>
                </c:pt>
                <c:pt idx="312">
                  <c:v>1270.0849506463519</c:v>
                </c:pt>
                <c:pt idx="313">
                  <c:v>1274.8477692112756</c:v>
                </c:pt>
                <c:pt idx="314">
                  <c:v>1279.6284483458178</c:v>
                </c:pt>
                <c:pt idx="315">
                  <c:v>1284.4270550271146</c:v>
                </c:pt>
                <c:pt idx="316">
                  <c:v>1289.2436564834663</c:v>
                </c:pt>
                <c:pt idx="317">
                  <c:v>1294.0783201952793</c:v>
                </c:pt>
                <c:pt idx="318">
                  <c:v>1298.9311138960115</c:v>
                </c:pt>
                <c:pt idx="319">
                  <c:v>1303.8021055731217</c:v>
                </c:pt>
                <c:pt idx="320">
                  <c:v>1308.6913634690209</c:v>
                </c:pt>
                <c:pt idx="321">
                  <c:v>1313.5989560820296</c:v>
                </c:pt>
                <c:pt idx="322">
                  <c:v>1318.5249521673372</c:v>
                </c:pt>
                <c:pt idx="323">
                  <c:v>1323.4694207379648</c:v>
                </c:pt>
                <c:pt idx="324">
                  <c:v>1328.4324310657323</c:v>
                </c:pt>
                <c:pt idx="325">
                  <c:v>1333.4140526822287</c:v>
                </c:pt>
                <c:pt idx="326">
                  <c:v>1338.4143553797871</c:v>
                </c:pt>
                <c:pt idx="327">
                  <c:v>1343.4334092124614</c:v>
                </c:pt>
                <c:pt idx="328">
                  <c:v>1348.4712844970081</c:v>
                </c:pt>
                <c:pt idx="329">
                  <c:v>1353.5280518138718</c:v>
                </c:pt>
                <c:pt idx="330">
                  <c:v>1358.6037820081738</c:v>
                </c:pt>
                <c:pt idx="331">
                  <c:v>1363.6985461907045</c:v>
                </c:pt>
                <c:pt idx="332">
                  <c:v>1368.8124157389195</c:v>
                </c:pt>
                <c:pt idx="333">
                  <c:v>1373.9454622979406</c:v>
                </c:pt>
                <c:pt idx="334">
                  <c:v>1379.0977577815579</c:v>
                </c:pt>
                <c:pt idx="335">
                  <c:v>1384.2693743732386</c:v>
                </c:pt>
                <c:pt idx="336">
                  <c:v>1389.4603845271383</c:v>
                </c:pt>
                <c:pt idx="337">
                  <c:v>1394.670860969115</c:v>
                </c:pt>
                <c:pt idx="338">
                  <c:v>1399.9008766977493</c:v>
                </c:pt>
                <c:pt idx="339">
                  <c:v>1405.1505049853658</c:v>
                </c:pt>
                <c:pt idx="340">
                  <c:v>1410.419819379061</c:v>
                </c:pt>
                <c:pt idx="341">
                  <c:v>1415.7088937017324</c:v>
                </c:pt>
                <c:pt idx="342">
                  <c:v>1421.0178020531139</c:v>
                </c:pt>
                <c:pt idx="343">
                  <c:v>1426.3466188108132</c:v>
                </c:pt>
                <c:pt idx="344">
                  <c:v>1431.6954186313537</c:v>
                </c:pt>
                <c:pt idx="345">
                  <c:v>1437.0642764512213</c:v>
                </c:pt>
                <c:pt idx="346">
                  <c:v>1442.4532674879133</c:v>
                </c:pt>
                <c:pt idx="347">
                  <c:v>1447.8624672409931</c:v>
                </c:pt>
                <c:pt idx="348">
                  <c:v>1453.2919514931466</c:v>
                </c:pt>
                <c:pt idx="349">
                  <c:v>1458.7417963112459</c:v>
                </c:pt>
                <c:pt idx="350">
                  <c:v>1464.2120780474131</c:v>
                </c:pt>
                <c:pt idx="351">
                  <c:v>1469.7028733400909</c:v>
                </c:pt>
                <c:pt idx="352">
                  <c:v>1475.2142591151162</c:v>
                </c:pt>
                <c:pt idx="353">
                  <c:v>1480.746312586798</c:v>
                </c:pt>
                <c:pt idx="354">
                  <c:v>1486.2991112589984</c:v>
                </c:pt>
                <c:pt idx="355">
                  <c:v>1491.8727329262197</c:v>
                </c:pt>
                <c:pt idx="356">
                  <c:v>1497.467255674693</c:v>
                </c:pt>
                <c:pt idx="357">
                  <c:v>1503.0827578834731</c:v>
                </c:pt>
                <c:pt idx="358">
                  <c:v>1508.7193182255362</c:v>
                </c:pt>
                <c:pt idx="359">
                  <c:v>1514.377015668882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394-93D9-CCF6FAAFC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63922736"/>
        <c:axId val="1163919456"/>
      </c:barChart>
      <c:catAx>
        <c:axId val="116392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919456"/>
        <c:crosses val="autoZero"/>
        <c:auto val="0"/>
        <c:lblAlgn val="ctr"/>
        <c:lblOffset val="100"/>
        <c:noMultiLvlLbl val="0"/>
      </c:catAx>
      <c:valAx>
        <c:axId val="116391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92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20505</xdr:colOff>
      <xdr:row>0</xdr:row>
      <xdr:rowOff>0</xdr:rowOff>
    </xdr:from>
    <xdr:to>
      <xdr:col>17</xdr:col>
      <xdr:colOff>606273</xdr:colOff>
      <xdr:row>9</xdr:row>
      <xdr:rowOff>455083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0D4C84-366C-4551-9484-93E21EB24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29138</xdr:colOff>
      <xdr:row>10</xdr:row>
      <xdr:rowOff>31614</xdr:rowOff>
    </xdr:from>
    <xdr:to>
      <xdr:col>18</xdr:col>
      <xdr:colOff>3712</xdr:colOff>
      <xdr:row>23</xdr:row>
      <xdr:rowOff>158614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A03E0A9-D62E-4651-9F33-66458BDE2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108856</xdr:colOff>
      <xdr:row>24</xdr:row>
      <xdr:rowOff>10582</xdr:rowOff>
    </xdr:from>
    <xdr:to>
      <xdr:col>17</xdr:col>
      <xdr:colOff>598714</xdr:colOff>
      <xdr:row>39</xdr:row>
      <xdr:rowOff>119440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87675F0-8DD6-4732-AD90-DE13489D9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E82DC-0808-4773-977A-1FB91A5E62A7}">
  <sheetPr codeName="Sheet3"/>
  <dimension ref="A1:N640"/>
  <sheetViews>
    <sheetView tabSelected="1" zoomScale="90" zoomScaleNormal="90" workbookViewId="0">
      <pane ySplit="10" topLeftCell="A11" activePane="bottomLeft" state="frozen"/>
      <selection pane="bottomLeft" activeCell="A2" sqref="A2:I2"/>
    </sheetView>
  </sheetViews>
  <sheetFormatPr defaultRowHeight="15" x14ac:dyDescent="0.25"/>
  <cols>
    <col min="1" max="1" width="5.140625" style="25" customWidth="1"/>
    <col min="2" max="2" width="13" customWidth="1"/>
    <col min="3" max="3" width="9.140625" customWidth="1"/>
    <col min="4" max="4" width="10.85546875" customWidth="1"/>
    <col min="5" max="5" width="13.140625" customWidth="1"/>
    <col min="6" max="6" width="13.85546875" customWidth="1"/>
    <col min="7" max="7" width="11.7109375" customWidth="1"/>
    <col min="8" max="8" width="14.85546875" customWidth="1"/>
    <col min="9" max="9" width="11.42578125" customWidth="1"/>
    <col min="10" max="10" width="1.7109375" style="1" customWidth="1"/>
  </cols>
  <sheetData>
    <row r="1" spans="1:14" ht="12.75" customHeight="1" x14ac:dyDescent="0.25">
      <c r="A1" s="19"/>
      <c r="B1" s="11"/>
      <c r="C1" s="11"/>
      <c r="D1" s="11"/>
      <c r="E1" s="11"/>
      <c r="F1" s="11"/>
      <c r="G1" s="11"/>
      <c r="H1" s="11"/>
      <c r="I1" s="11"/>
    </row>
    <row r="2" spans="1:14" s="8" customFormat="1" ht="29.25" customHeight="1" x14ac:dyDescent="0.5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6"/>
      <c r="K2" s="7"/>
    </row>
    <row r="3" spans="1:14" ht="13.5" customHeight="1" x14ac:dyDescent="0.25">
      <c r="A3" s="20"/>
      <c r="B3" s="12"/>
      <c r="C3" s="12"/>
      <c r="D3" s="12"/>
      <c r="E3" s="12"/>
      <c r="F3" s="12"/>
      <c r="G3" s="12"/>
      <c r="H3" s="12"/>
      <c r="I3" s="12"/>
      <c r="K3" s="2"/>
    </row>
    <row r="4" spans="1:14" ht="22.5" customHeight="1" thickBot="1" x14ac:dyDescent="0.3">
      <c r="A4" s="21"/>
      <c r="B4" s="27">
        <v>300000</v>
      </c>
      <c r="C4" s="15" t="s">
        <v>13</v>
      </c>
      <c r="D4" s="13"/>
      <c r="E4" s="13"/>
      <c r="F4" s="17" t="s">
        <v>15</v>
      </c>
      <c r="G4" s="9"/>
      <c r="H4" s="9"/>
      <c r="I4" s="9"/>
    </row>
    <row r="5" spans="1:14" ht="22.5" customHeight="1" thickBot="1" x14ac:dyDescent="0.4">
      <c r="A5" s="22"/>
      <c r="B5" s="28">
        <v>4.4999999999999998E-2</v>
      </c>
      <c r="C5" s="16" t="s">
        <v>12</v>
      </c>
      <c r="D5" s="14"/>
      <c r="E5" s="14"/>
      <c r="F5" s="30">
        <f>PMT($B$5/12,$B$6,-($B$4+$B$7*$A$4))</f>
        <v>1520.0559294776419</v>
      </c>
      <c r="G5" s="18" t="s">
        <v>16</v>
      </c>
      <c r="H5" s="13"/>
      <c r="I5" s="9"/>
    </row>
    <row r="6" spans="1:14" ht="22.5" customHeight="1" thickBot="1" x14ac:dyDescent="0.35">
      <c r="A6" s="23"/>
      <c r="B6" s="29">
        <v>360</v>
      </c>
      <c r="C6" s="16" t="s">
        <v>5</v>
      </c>
      <c r="D6" s="14"/>
      <c r="E6" s="14"/>
      <c r="F6" s="31">
        <f>+SUM(D10:E370)/B4</f>
        <v>1.8240671153731711</v>
      </c>
      <c r="G6" s="16" t="s">
        <v>1</v>
      </c>
      <c r="H6" s="14"/>
      <c r="I6" s="9"/>
    </row>
    <row r="7" spans="1:14" ht="22.5" customHeight="1" thickBot="1" x14ac:dyDescent="0.3">
      <c r="A7" s="24"/>
      <c r="B7" s="28">
        <v>1.4999999999999999E-2</v>
      </c>
      <c r="C7" s="16" t="s">
        <v>14</v>
      </c>
      <c r="D7" s="14"/>
      <c r="E7" s="14"/>
      <c r="F7" s="9"/>
      <c r="G7" s="9"/>
      <c r="H7" s="9"/>
      <c r="I7" s="9"/>
    </row>
    <row r="8" spans="1:14" ht="15.75" thickBot="1" x14ac:dyDescent="0.3">
      <c r="A8" s="23"/>
      <c r="B8" s="9"/>
      <c r="C8" s="9"/>
      <c r="D8" s="9"/>
      <c r="E8" s="10"/>
      <c r="F8" s="9"/>
      <c r="G8" s="9"/>
      <c r="H8" s="9"/>
      <c r="I8" s="9"/>
      <c r="N8" s="5"/>
    </row>
    <row r="9" spans="1:14" ht="16.5" thickBot="1" x14ac:dyDescent="0.3">
      <c r="A9" s="32"/>
      <c r="B9" s="33" t="s">
        <v>7</v>
      </c>
      <c r="C9" s="34"/>
      <c r="D9" s="35">
        <f>+SUM(D11:D370)</f>
        <v>247220.1346119513</v>
      </c>
      <c r="E9" s="35">
        <f>+SUM(E11:E370)</f>
        <v>299999.99999999953</v>
      </c>
      <c r="F9" s="35">
        <f>+SUM(F11:F370)</f>
        <v>547220.13461194804</v>
      </c>
      <c r="G9" s="35"/>
      <c r="H9" s="35"/>
      <c r="I9" s="36"/>
      <c r="N9" s="5"/>
    </row>
    <row r="10" spans="1:14" s="4" customFormat="1" ht="36.75" customHeight="1" x14ac:dyDescent="0.25">
      <c r="A10" s="37" t="s">
        <v>4</v>
      </c>
      <c r="B10" s="38" t="s">
        <v>2</v>
      </c>
      <c r="C10" s="38" t="s">
        <v>0</v>
      </c>
      <c r="D10" s="38" t="s">
        <v>11</v>
      </c>
      <c r="E10" s="38" t="s">
        <v>6</v>
      </c>
      <c r="F10" s="38" t="s">
        <v>3</v>
      </c>
      <c r="G10" s="39" t="s">
        <v>8</v>
      </c>
      <c r="H10" s="40" t="s">
        <v>9</v>
      </c>
      <c r="I10" s="41" t="s">
        <v>10</v>
      </c>
      <c r="J10" s="3"/>
    </row>
    <row r="11" spans="1:14" x14ac:dyDescent="0.25">
      <c r="A11" s="42">
        <v>1</v>
      </c>
      <c r="B11" s="43">
        <v>1</v>
      </c>
      <c r="C11" s="44">
        <f>$B$4</f>
        <v>300000</v>
      </c>
      <c r="D11" s="44">
        <f>C11*($B$5/12)</f>
        <v>1125</v>
      </c>
      <c r="E11" s="44">
        <f>F11-D11</f>
        <v>395.05592947764194</v>
      </c>
      <c r="F11" s="44">
        <f>IF(B11="","",PMT($B$5/12,$B$6,-($B$4+$B$7*$A$4)))</f>
        <v>1520.0559294776419</v>
      </c>
      <c r="G11" s="45">
        <f>IF(B11="","",D11)</f>
        <v>1125</v>
      </c>
      <c r="H11" s="46">
        <f>IF(B11="","",E11)</f>
        <v>395.05592947764194</v>
      </c>
      <c r="I11" s="47">
        <f>IF(B11="","",G11+H11)</f>
        <v>1520.0559294776419</v>
      </c>
    </row>
    <row r="12" spans="1:14" x14ac:dyDescent="0.25">
      <c r="A12" s="48"/>
      <c r="B12" s="49">
        <f t="shared" ref="B12:B75" si="0">IF(OR(B11=$B$6,B11=""),"",B11+1)</f>
        <v>2</v>
      </c>
      <c r="C12" s="50">
        <f>IF(B12="","",C11-E11)</f>
        <v>299604.94407052238</v>
      </c>
      <c r="D12" s="50">
        <f>IF(B12="","",C12*($B$5/12))</f>
        <v>1123.5185402644588</v>
      </c>
      <c r="E12" s="50">
        <f>IF(B12="","",F12-D12)</f>
        <v>396.53738921318313</v>
      </c>
      <c r="F12" s="50">
        <f t="shared" ref="F12:F34" si="1">IF(B12="","",PMT($B$5/12,$B$6,-($B$4+$B$7*$A$4)))</f>
        <v>1520.0559294776419</v>
      </c>
      <c r="G12" s="51">
        <f>IF(B12="","",D12+G11)</f>
        <v>2248.5185402644588</v>
      </c>
      <c r="H12" s="52">
        <f>IF(B12="","",H11+E12)</f>
        <v>791.59331869082507</v>
      </c>
      <c r="I12" s="53">
        <f t="shared" ref="I12:I34" si="2">IF(B12="","",G12+H12)</f>
        <v>3040.1118589552839</v>
      </c>
    </row>
    <row r="13" spans="1:14" x14ac:dyDescent="0.25">
      <c r="A13" s="48"/>
      <c r="B13" s="49">
        <f t="shared" si="0"/>
        <v>3</v>
      </c>
      <c r="C13" s="50">
        <f t="shared" ref="C13:C34" si="3">IF(B13="","",C12-E12)</f>
        <v>299208.40668130922</v>
      </c>
      <c r="D13" s="50">
        <f t="shared" ref="D13:D34" si="4">IF(B13="","",C13*($B$5/12))</f>
        <v>1122.0315250549095</v>
      </c>
      <c r="E13" s="50">
        <f t="shared" ref="E13:E34" si="5">IF(B13="","",F13-D13)</f>
        <v>398.02440442273246</v>
      </c>
      <c r="F13" s="50">
        <f t="shared" si="1"/>
        <v>1520.0559294776419</v>
      </c>
      <c r="G13" s="51">
        <f t="shared" ref="G13:G34" si="6">IF(B13="","",D13+G12)</f>
        <v>3370.5500653193685</v>
      </c>
      <c r="H13" s="52">
        <f t="shared" ref="H13:H34" si="7">IF(B13="","",H12+E13)</f>
        <v>1189.6177231135575</v>
      </c>
      <c r="I13" s="53">
        <f t="shared" si="2"/>
        <v>4560.1677884329256</v>
      </c>
    </row>
    <row r="14" spans="1:14" x14ac:dyDescent="0.25">
      <c r="A14" s="48"/>
      <c r="B14" s="49">
        <f t="shared" si="0"/>
        <v>4</v>
      </c>
      <c r="C14" s="50">
        <f t="shared" si="3"/>
        <v>298810.38227688649</v>
      </c>
      <c r="D14" s="50">
        <f t="shared" si="4"/>
        <v>1120.5389335383243</v>
      </c>
      <c r="E14" s="50">
        <f t="shared" si="5"/>
        <v>399.51699593931767</v>
      </c>
      <c r="F14" s="50">
        <f t="shared" si="1"/>
        <v>1520.0559294776419</v>
      </c>
      <c r="G14" s="51">
        <f t="shared" si="6"/>
        <v>4491.0889988576928</v>
      </c>
      <c r="H14" s="52">
        <f t="shared" si="7"/>
        <v>1589.1347190528752</v>
      </c>
      <c r="I14" s="53">
        <f t="shared" si="2"/>
        <v>6080.2237179105678</v>
      </c>
    </row>
    <row r="15" spans="1:14" x14ac:dyDescent="0.25">
      <c r="A15" s="48"/>
      <c r="B15" s="49">
        <f t="shared" si="0"/>
        <v>5</v>
      </c>
      <c r="C15" s="50">
        <f t="shared" si="3"/>
        <v>298410.86528094718</v>
      </c>
      <c r="D15" s="50">
        <f t="shared" si="4"/>
        <v>1119.0407448035519</v>
      </c>
      <c r="E15" s="50">
        <f t="shared" si="5"/>
        <v>401.01518467409005</v>
      </c>
      <c r="F15" s="50">
        <f t="shared" si="1"/>
        <v>1520.0559294776419</v>
      </c>
      <c r="G15" s="51">
        <f t="shared" si="6"/>
        <v>5610.1297436612449</v>
      </c>
      <c r="H15" s="52">
        <f t="shared" si="7"/>
        <v>1990.1499037269652</v>
      </c>
      <c r="I15" s="53">
        <f t="shared" si="2"/>
        <v>7600.2796473882099</v>
      </c>
    </row>
    <row r="16" spans="1:14" x14ac:dyDescent="0.25">
      <c r="A16" s="48"/>
      <c r="B16" s="49">
        <f t="shared" si="0"/>
        <v>6</v>
      </c>
      <c r="C16" s="50">
        <f t="shared" si="3"/>
        <v>298009.85009627312</v>
      </c>
      <c r="D16" s="50">
        <f t="shared" si="4"/>
        <v>1117.5369378610242</v>
      </c>
      <c r="E16" s="50">
        <f t="shared" si="5"/>
        <v>402.51899161661777</v>
      </c>
      <c r="F16" s="50">
        <f t="shared" si="1"/>
        <v>1520.0559294776419</v>
      </c>
      <c r="G16" s="51">
        <f t="shared" si="6"/>
        <v>6727.6666815222688</v>
      </c>
      <c r="H16" s="52">
        <f t="shared" si="7"/>
        <v>2392.6688953435832</v>
      </c>
      <c r="I16" s="53">
        <f t="shared" si="2"/>
        <v>9120.3355768658512</v>
      </c>
    </row>
    <row r="17" spans="1:9" x14ac:dyDescent="0.25">
      <c r="A17" s="48"/>
      <c r="B17" s="49">
        <f t="shared" si="0"/>
        <v>7</v>
      </c>
      <c r="C17" s="50">
        <f t="shared" si="3"/>
        <v>297607.33110465651</v>
      </c>
      <c r="D17" s="50">
        <f t="shared" si="4"/>
        <v>1116.0274916424619</v>
      </c>
      <c r="E17" s="50">
        <f t="shared" si="5"/>
        <v>404.02843783518006</v>
      </c>
      <c r="F17" s="50">
        <f t="shared" si="1"/>
        <v>1520.0559294776419</v>
      </c>
      <c r="G17" s="51">
        <f t="shared" si="6"/>
        <v>7843.6941731647312</v>
      </c>
      <c r="H17" s="52">
        <f t="shared" si="7"/>
        <v>2796.6973331787631</v>
      </c>
      <c r="I17" s="53">
        <f t="shared" si="2"/>
        <v>10640.391506343494</v>
      </c>
    </row>
    <row r="18" spans="1:9" x14ac:dyDescent="0.25">
      <c r="A18" s="48"/>
      <c r="B18" s="49">
        <f t="shared" si="0"/>
        <v>8</v>
      </c>
      <c r="C18" s="50">
        <f t="shared" si="3"/>
        <v>297203.30266682134</v>
      </c>
      <c r="D18" s="50">
        <f t="shared" si="4"/>
        <v>1114.51238500058</v>
      </c>
      <c r="E18" s="50">
        <f t="shared" si="5"/>
        <v>405.54354447706191</v>
      </c>
      <c r="F18" s="50">
        <f t="shared" si="1"/>
        <v>1520.0559294776419</v>
      </c>
      <c r="G18" s="51">
        <f t="shared" si="6"/>
        <v>8958.2065581653114</v>
      </c>
      <c r="H18" s="52">
        <f t="shared" si="7"/>
        <v>3202.240877655825</v>
      </c>
      <c r="I18" s="53">
        <f t="shared" si="2"/>
        <v>12160.447435821137</v>
      </c>
    </row>
    <row r="19" spans="1:9" x14ac:dyDescent="0.25">
      <c r="A19" s="48"/>
      <c r="B19" s="49">
        <f t="shared" si="0"/>
        <v>9</v>
      </c>
      <c r="C19" s="50">
        <f t="shared" si="3"/>
        <v>296797.75912234426</v>
      </c>
      <c r="D19" s="50">
        <f t="shared" si="4"/>
        <v>1112.9915967087909</v>
      </c>
      <c r="E19" s="50">
        <f t="shared" si="5"/>
        <v>407.06433276885105</v>
      </c>
      <c r="F19" s="50">
        <f t="shared" si="1"/>
        <v>1520.0559294776419</v>
      </c>
      <c r="G19" s="51">
        <f t="shared" si="6"/>
        <v>10071.198154874102</v>
      </c>
      <c r="H19" s="52">
        <f t="shared" si="7"/>
        <v>3609.3052104246763</v>
      </c>
      <c r="I19" s="53">
        <f t="shared" si="2"/>
        <v>13680.503365298779</v>
      </c>
    </row>
    <row r="20" spans="1:9" x14ac:dyDescent="0.25">
      <c r="A20" s="48"/>
      <c r="B20" s="49">
        <f t="shared" si="0"/>
        <v>10</v>
      </c>
      <c r="C20" s="50">
        <f t="shared" si="3"/>
        <v>296390.69478957541</v>
      </c>
      <c r="D20" s="50">
        <f t="shared" si="4"/>
        <v>1111.4651054609078</v>
      </c>
      <c r="E20" s="50">
        <f t="shared" si="5"/>
        <v>408.59082401673413</v>
      </c>
      <c r="F20" s="50">
        <f t="shared" si="1"/>
        <v>1520.0559294776419</v>
      </c>
      <c r="G20" s="51">
        <f t="shared" si="6"/>
        <v>11182.66326033501</v>
      </c>
      <c r="H20" s="52">
        <f t="shared" si="7"/>
        <v>4017.8960344414104</v>
      </c>
      <c r="I20" s="53">
        <f t="shared" si="2"/>
        <v>15200.55929477642</v>
      </c>
    </row>
    <row r="21" spans="1:9" x14ac:dyDescent="0.25">
      <c r="A21" s="48"/>
      <c r="B21" s="49">
        <f t="shared" si="0"/>
        <v>11</v>
      </c>
      <c r="C21" s="50">
        <f t="shared" si="3"/>
        <v>295982.10396555869</v>
      </c>
      <c r="D21" s="50">
        <f t="shared" si="4"/>
        <v>1109.932889870845</v>
      </c>
      <c r="E21" s="50">
        <f t="shared" si="5"/>
        <v>410.12303960679697</v>
      </c>
      <c r="F21" s="50">
        <f t="shared" si="1"/>
        <v>1520.0559294776419</v>
      </c>
      <c r="G21" s="51">
        <f t="shared" si="6"/>
        <v>12292.596150205854</v>
      </c>
      <c r="H21" s="52">
        <f t="shared" si="7"/>
        <v>4428.0190740482076</v>
      </c>
      <c r="I21" s="53">
        <f t="shared" si="2"/>
        <v>16720.615224254063</v>
      </c>
    </row>
    <row r="22" spans="1:9" x14ac:dyDescent="0.25">
      <c r="A22" s="54"/>
      <c r="B22" s="55">
        <f t="shared" si="0"/>
        <v>12</v>
      </c>
      <c r="C22" s="56">
        <f t="shared" si="3"/>
        <v>295571.98092595191</v>
      </c>
      <c r="D22" s="56">
        <f t="shared" si="4"/>
        <v>1108.3949284723196</v>
      </c>
      <c r="E22" s="56">
        <f t="shared" si="5"/>
        <v>411.6610010053223</v>
      </c>
      <c r="F22" s="56">
        <f t="shared" si="1"/>
        <v>1520.0559294776419</v>
      </c>
      <c r="G22" s="57">
        <f t="shared" si="6"/>
        <v>13400.991078678175</v>
      </c>
      <c r="H22" s="58">
        <f t="shared" si="7"/>
        <v>4839.6800750535294</v>
      </c>
      <c r="I22" s="59">
        <f t="shared" si="2"/>
        <v>18240.671153731702</v>
      </c>
    </row>
    <row r="23" spans="1:9" x14ac:dyDescent="0.25">
      <c r="A23" s="42">
        <f>+IF(B23="","",A11+1)</f>
        <v>2</v>
      </c>
      <c r="B23" s="43">
        <f t="shared" si="0"/>
        <v>13</v>
      </c>
      <c r="C23" s="44">
        <f t="shared" si="3"/>
        <v>295160.31992494658</v>
      </c>
      <c r="D23" s="44">
        <f t="shared" si="4"/>
        <v>1106.8511997185497</v>
      </c>
      <c r="E23" s="44">
        <f t="shared" si="5"/>
        <v>413.20472975909229</v>
      </c>
      <c r="F23" s="44">
        <f t="shared" si="1"/>
        <v>1520.0559294776419</v>
      </c>
      <c r="G23" s="45">
        <f t="shared" si="6"/>
        <v>14507.842278396725</v>
      </c>
      <c r="H23" s="46">
        <f t="shared" si="7"/>
        <v>5252.884804812622</v>
      </c>
      <c r="I23" s="47">
        <f t="shared" si="2"/>
        <v>19760.727083209349</v>
      </c>
    </row>
    <row r="24" spans="1:9" x14ac:dyDescent="0.25">
      <c r="A24" s="48"/>
      <c r="B24" s="49">
        <f t="shared" si="0"/>
        <v>14</v>
      </c>
      <c r="C24" s="50">
        <f t="shared" ref="C24:C33" si="8">IF(B24="","",C23-E23)</f>
        <v>294747.11519518751</v>
      </c>
      <c r="D24" s="50">
        <f t="shared" ref="D24:D33" si="9">IF(B24="","",C24*($B$5/12))</f>
        <v>1105.3016819819532</v>
      </c>
      <c r="E24" s="50">
        <f t="shared" ref="E24:E33" si="10">IF(B24="","",F24-D24)</f>
        <v>414.75424749568879</v>
      </c>
      <c r="F24" s="50">
        <f t="shared" ref="F24:F33" si="11">IF(B24="","",PMT($B$5/12,$B$6,-($B$4+$B$7*$A$4)))</f>
        <v>1520.0559294776419</v>
      </c>
      <c r="G24" s="51">
        <f t="shared" ref="G24:G33" si="12">IF(B24="","",D24+G23)</f>
        <v>15613.143960378678</v>
      </c>
      <c r="H24" s="52">
        <f t="shared" ref="H24:H33" si="13">IF(B24="","",H23+E24)</f>
        <v>5667.639052308311</v>
      </c>
      <c r="I24" s="53">
        <f t="shared" ref="I24:I33" si="14">IF(B24="","",G24+H24)</f>
        <v>21280.783012686989</v>
      </c>
    </row>
    <row r="25" spans="1:9" x14ac:dyDescent="0.25">
      <c r="A25" s="48"/>
      <c r="B25" s="49">
        <f t="shared" si="0"/>
        <v>15</v>
      </c>
      <c r="C25" s="50">
        <f t="shared" si="8"/>
        <v>294332.36094769184</v>
      </c>
      <c r="D25" s="50">
        <f t="shared" si="9"/>
        <v>1103.7463535538443</v>
      </c>
      <c r="E25" s="50">
        <f t="shared" si="10"/>
        <v>416.30957592379764</v>
      </c>
      <c r="F25" s="50">
        <f t="shared" si="11"/>
        <v>1520.0559294776419</v>
      </c>
      <c r="G25" s="51">
        <f t="shared" si="12"/>
        <v>16716.890313932523</v>
      </c>
      <c r="H25" s="52">
        <f t="shared" si="13"/>
        <v>6083.9486282321086</v>
      </c>
      <c r="I25" s="53">
        <f t="shared" si="14"/>
        <v>22800.838942164632</v>
      </c>
    </row>
    <row r="26" spans="1:9" x14ac:dyDescent="0.25">
      <c r="A26" s="48"/>
      <c r="B26" s="49">
        <f t="shared" si="0"/>
        <v>16</v>
      </c>
      <c r="C26" s="50">
        <f t="shared" si="8"/>
        <v>293916.05137176806</v>
      </c>
      <c r="D26" s="50">
        <f t="shared" si="9"/>
        <v>1102.1851926441302</v>
      </c>
      <c r="E26" s="50">
        <f t="shared" si="10"/>
        <v>417.87073683351173</v>
      </c>
      <c r="F26" s="50">
        <f t="shared" si="11"/>
        <v>1520.0559294776419</v>
      </c>
      <c r="G26" s="51">
        <f t="shared" si="12"/>
        <v>17819.075506576653</v>
      </c>
      <c r="H26" s="52">
        <f t="shared" si="13"/>
        <v>6501.8193650656203</v>
      </c>
      <c r="I26" s="53">
        <f t="shared" si="14"/>
        <v>24320.894871642275</v>
      </c>
    </row>
    <row r="27" spans="1:9" x14ac:dyDescent="0.25">
      <c r="A27" s="48"/>
      <c r="B27" s="49">
        <f t="shared" si="0"/>
        <v>17</v>
      </c>
      <c r="C27" s="50">
        <f t="shared" si="8"/>
        <v>293498.18063493457</v>
      </c>
      <c r="D27" s="50">
        <f t="shared" si="9"/>
        <v>1100.6181773810047</v>
      </c>
      <c r="E27" s="50">
        <f t="shared" si="10"/>
        <v>419.43775209663727</v>
      </c>
      <c r="F27" s="50">
        <f t="shared" si="11"/>
        <v>1520.0559294776419</v>
      </c>
      <c r="G27" s="51">
        <f t="shared" si="12"/>
        <v>18919.693683957659</v>
      </c>
      <c r="H27" s="52">
        <f t="shared" si="13"/>
        <v>6921.2571171622576</v>
      </c>
      <c r="I27" s="53">
        <f t="shared" si="14"/>
        <v>25840.950801119918</v>
      </c>
    </row>
    <row r="28" spans="1:9" x14ac:dyDescent="0.25">
      <c r="A28" s="48"/>
      <c r="B28" s="49">
        <f t="shared" si="0"/>
        <v>18</v>
      </c>
      <c r="C28" s="50">
        <f t="shared" si="8"/>
        <v>293078.74288283795</v>
      </c>
      <c r="D28" s="50">
        <f t="shared" si="9"/>
        <v>1099.0452858106423</v>
      </c>
      <c r="E28" s="50">
        <f t="shared" si="10"/>
        <v>421.01064366699961</v>
      </c>
      <c r="F28" s="50">
        <f t="shared" si="11"/>
        <v>1520.0559294776419</v>
      </c>
      <c r="G28" s="51">
        <f t="shared" si="12"/>
        <v>20018.738969768303</v>
      </c>
      <c r="H28" s="52">
        <f t="shared" si="13"/>
        <v>7342.267760829257</v>
      </c>
      <c r="I28" s="53">
        <f t="shared" si="14"/>
        <v>27361.006730597561</v>
      </c>
    </row>
    <row r="29" spans="1:9" x14ac:dyDescent="0.25">
      <c r="A29" s="48"/>
      <c r="B29" s="49">
        <f t="shared" si="0"/>
        <v>19</v>
      </c>
      <c r="C29" s="50">
        <f t="shared" si="8"/>
        <v>292657.73223917093</v>
      </c>
      <c r="D29" s="50">
        <f t="shared" si="9"/>
        <v>1097.466495896891</v>
      </c>
      <c r="E29" s="50">
        <f t="shared" si="10"/>
        <v>422.58943358075089</v>
      </c>
      <c r="F29" s="50">
        <f t="shared" si="11"/>
        <v>1520.0559294776419</v>
      </c>
      <c r="G29" s="51">
        <f t="shared" si="12"/>
        <v>21116.205465665193</v>
      </c>
      <c r="H29" s="52">
        <f t="shared" si="13"/>
        <v>7764.8571944100077</v>
      </c>
      <c r="I29" s="53">
        <f t="shared" si="14"/>
        <v>28881.0626600752</v>
      </c>
    </row>
    <row r="30" spans="1:9" x14ac:dyDescent="0.25">
      <c r="A30" s="48"/>
      <c r="B30" s="49">
        <f t="shared" si="0"/>
        <v>20</v>
      </c>
      <c r="C30" s="50">
        <f t="shared" si="8"/>
        <v>292235.14280559018</v>
      </c>
      <c r="D30" s="50">
        <f t="shared" si="9"/>
        <v>1095.8817855209631</v>
      </c>
      <c r="E30" s="50">
        <f t="shared" si="10"/>
        <v>424.17414395667879</v>
      </c>
      <c r="F30" s="50">
        <f t="shared" si="11"/>
        <v>1520.0559294776419</v>
      </c>
      <c r="G30" s="51">
        <f t="shared" si="12"/>
        <v>22212.087251186156</v>
      </c>
      <c r="H30" s="52">
        <f t="shared" si="13"/>
        <v>8189.0313383666862</v>
      </c>
      <c r="I30" s="53">
        <f t="shared" si="14"/>
        <v>30401.118589552843</v>
      </c>
    </row>
    <row r="31" spans="1:9" x14ac:dyDescent="0.25">
      <c r="A31" s="48"/>
      <c r="B31" s="49">
        <f t="shared" si="0"/>
        <v>21</v>
      </c>
      <c r="C31" s="50">
        <f t="shared" si="8"/>
        <v>291810.96866163349</v>
      </c>
      <c r="D31" s="50">
        <f t="shared" si="9"/>
        <v>1094.2911324811255</v>
      </c>
      <c r="E31" s="50">
        <f t="shared" si="10"/>
        <v>425.76479699651645</v>
      </c>
      <c r="F31" s="50">
        <f t="shared" si="11"/>
        <v>1520.0559294776419</v>
      </c>
      <c r="G31" s="51">
        <f t="shared" si="12"/>
        <v>23306.378383667281</v>
      </c>
      <c r="H31" s="52">
        <f t="shared" si="13"/>
        <v>8614.7961353632018</v>
      </c>
      <c r="I31" s="53">
        <f t="shared" si="14"/>
        <v>31921.174519030483</v>
      </c>
    </row>
    <row r="32" spans="1:9" x14ac:dyDescent="0.25">
      <c r="A32" s="48"/>
      <c r="B32" s="49">
        <f t="shared" si="0"/>
        <v>22</v>
      </c>
      <c r="C32" s="50">
        <f t="shared" si="8"/>
        <v>291385.20386463701</v>
      </c>
      <c r="D32" s="50">
        <f t="shared" si="9"/>
        <v>1092.6945144923886</v>
      </c>
      <c r="E32" s="50">
        <f t="shared" si="10"/>
        <v>427.3614149852533</v>
      </c>
      <c r="F32" s="50">
        <f t="shared" si="11"/>
        <v>1520.0559294776419</v>
      </c>
      <c r="G32" s="51">
        <f t="shared" si="12"/>
        <v>24399.072898159669</v>
      </c>
      <c r="H32" s="52">
        <f t="shared" si="13"/>
        <v>9042.1575503484546</v>
      </c>
      <c r="I32" s="53">
        <f t="shared" si="14"/>
        <v>33441.230448508126</v>
      </c>
    </row>
    <row r="33" spans="1:9" x14ac:dyDescent="0.25">
      <c r="A33" s="48"/>
      <c r="B33" s="49">
        <f t="shared" si="0"/>
        <v>23</v>
      </c>
      <c r="C33" s="50">
        <f t="shared" si="8"/>
        <v>290957.84244965174</v>
      </c>
      <c r="D33" s="50">
        <f t="shared" si="9"/>
        <v>1091.091909186194</v>
      </c>
      <c r="E33" s="50">
        <f t="shared" si="10"/>
        <v>428.96402029144792</v>
      </c>
      <c r="F33" s="50">
        <f t="shared" si="11"/>
        <v>1520.0559294776419</v>
      </c>
      <c r="G33" s="51">
        <f t="shared" si="12"/>
        <v>25490.164807345864</v>
      </c>
      <c r="H33" s="52">
        <f t="shared" si="13"/>
        <v>9471.1215706399016</v>
      </c>
      <c r="I33" s="53">
        <f t="shared" si="14"/>
        <v>34961.286377985765</v>
      </c>
    </row>
    <row r="34" spans="1:9" x14ac:dyDescent="0.25">
      <c r="A34" s="54"/>
      <c r="B34" s="55">
        <f t="shared" si="0"/>
        <v>24</v>
      </c>
      <c r="C34" s="56">
        <f t="shared" si="3"/>
        <v>290528.87842936028</v>
      </c>
      <c r="D34" s="56">
        <f t="shared" si="4"/>
        <v>1089.483294110101</v>
      </c>
      <c r="E34" s="56">
        <f t="shared" si="5"/>
        <v>430.5726353675409</v>
      </c>
      <c r="F34" s="56">
        <f t="shared" si="1"/>
        <v>1520.0559294776419</v>
      </c>
      <c r="G34" s="57">
        <f t="shared" si="6"/>
        <v>26579.648101455965</v>
      </c>
      <c r="H34" s="58">
        <f t="shared" si="7"/>
        <v>9901.6942060074434</v>
      </c>
      <c r="I34" s="59">
        <f t="shared" si="2"/>
        <v>36481.342307463405</v>
      </c>
    </row>
    <row r="35" spans="1:9" ht="15" customHeight="1" x14ac:dyDescent="0.25">
      <c r="A35" s="42">
        <f t="shared" ref="A35" si="15">+IF(B35="","",A23+1)</f>
        <v>3</v>
      </c>
      <c r="B35" s="43">
        <f t="shared" si="0"/>
        <v>25</v>
      </c>
      <c r="C35" s="44">
        <f t="shared" ref="C35:C46" si="16">IF(B35="","",C34-E34)</f>
        <v>290098.30579399277</v>
      </c>
      <c r="D35" s="44">
        <f t="shared" ref="D35:D46" si="17">IF(B35="","",C35*($B$5/12))</f>
        <v>1087.8686467274729</v>
      </c>
      <c r="E35" s="44">
        <f t="shared" ref="E35:E46" si="18">IF(B35="","",F35-D35)</f>
        <v>432.18728275016906</v>
      </c>
      <c r="F35" s="44">
        <f t="shared" ref="F35:F46" si="19">IF(B35="","",PMT($B$5/12,$B$6,-($B$4+$B$7*$A$4)))</f>
        <v>1520.0559294776419</v>
      </c>
      <c r="G35" s="45">
        <f t="shared" ref="G35:G46" si="20">IF(B35="","",D35+G34)</f>
        <v>27667.516748183436</v>
      </c>
      <c r="H35" s="46">
        <f t="shared" ref="H35:H46" si="21">IF(B35="","",H34+E35)</f>
        <v>10333.881488757612</v>
      </c>
      <c r="I35" s="47">
        <f t="shared" ref="I35:I46" si="22">IF(B35="","",G35+H35)</f>
        <v>38001.398236941051</v>
      </c>
    </row>
    <row r="36" spans="1:9" ht="15" customHeight="1" x14ac:dyDescent="0.25">
      <c r="A36" s="48"/>
      <c r="B36" s="49">
        <f t="shared" si="0"/>
        <v>26</v>
      </c>
      <c r="C36" s="50">
        <f t="shared" si="16"/>
        <v>289666.11851124262</v>
      </c>
      <c r="D36" s="50">
        <f t="shared" si="17"/>
        <v>1086.2479444171597</v>
      </c>
      <c r="E36" s="50">
        <f t="shared" si="18"/>
        <v>433.80798506048222</v>
      </c>
      <c r="F36" s="50">
        <f t="shared" si="19"/>
        <v>1520.0559294776419</v>
      </c>
      <c r="G36" s="51">
        <f t="shared" si="20"/>
        <v>28753.764692600595</v>
      </c>
      <c r="H36" s="52">
        <f t="shared" si="21"/>
        <v>10767.689473818094</v>
      </c>
      <c r="I36" s="53">
        <f t="shared" si="22"/>
        <v>39521.454166418691</v>
      </c>
    </row>
    <row r="37" spans="1:9" ht="15" customHeight="1" x14ac:dyDescent="0.25">
      <c r="A37" s="48"/>
      <c r="B37" s="49">
        <f t="shared" si="0"/>
        <v>27</v>
      </c>
      <c r="C37" s="50">
        <f t="shared" si="16"/>
        <v>289232.31052618212</v>
      </c>
      <c r="D37" s="50">
        <f t="shared" si="17"/>
        <v>1084.6211644731829</v>
      </c>
      <c r="E37" s="50">
        <f t="shared" si="18"/>
        <v>435.434765004459</v>
      </c>
      <c r="F37" s="50">
        <f t="shared" si="19"/>
        <v>1520.0559294776419</v>
      </c>
      <c r="G37" s="51">
        <f t="shared" si="20"/>
        <v>29838.385857073779</v>
      </c>
      <c r="H37" s="52">
        <f t="shared" si="21"/>
        <v>11203.124238822553</v>
      </c>
      <c r="I37" s="53">
        <f t="shared" si="22"/>
        <v>41041.51009589633</v>
      </c>
    </row>
    <row r="38" spans="1:9" ht="15" customHeight="1" x14ac:dyDescent="0.25">
      <c r="A38" s="48"/>
      <c r="B38" s="49">
        <f t="shared" si="0"/>
        <v>28</v>
      </c>
      <c r="C38" s="50">
        <f t="shared" si="16"/>
        <v>288796.87576117768</v>
      </c>
      <c r="D38" s="50">
        <f t="shared" si="17"/>
        <v>1082.9882841044164</v>
      </c>
      <c r="E38" s="50">
        <f t="shared" si="18"/>
        <v>437.06764537322556</v>
      </c>
      <c r="F38" s="50">
        <f t="shared" si="19"/>
        <v>1520.0559294776419</v>
      </c>
      <c r="G38" s="51">
        <f t="shared" si="20"/>
        <v>30921.374141178196</v>
      </c>
      <c r="H38" s="52">
        <f t="shared" si="21"/>
        <v>11640.191884195778</v>
      </c>
      <c r="I38" s="53">
        <f t="shared" si="22"/>
        <v>42561.566025373977</v>
      </c>
    </row>
    <row r="39" spans="1:9" ht="15" customHeight="1" x14ac:dyDescent="0.25">
      <c r="A39" s="48"/>
      <c r="B39" s="49">
        <f t="shared" si="0"/>
        <v>29</v>
      </c>
      <c r="C39" s="50">
        <f t="shared" si="16"/>
        <v>288359.80811580445</v>
      </c>
      <c r="D39" s="50">
        <f t="shared" si="17"/>
        <v>1081.3492804342666</v>
      </c>
      <c r="E39" s="50">
        <f t="shared" si="18"/>
        <v>438.70664904337536</v>
      </c>
      <c r="F39" s="50">
        <f t="shared" si="19"/>
        <v>1520.0559294776419</v>
      </c>
      <c r="G39" s="51">
        <f t="shared" si="20"/>
        <v>32002.723421612463</v>
      </c>
      <c r="H39" s="52">
        <f t="shared" si="21"/>
        <v>12078.898533239153</v>
      </c>
      <c r="I39" s="53">
        <f t="shared" si="22"/>
        <v>44081.621954851616</v>
      </c>
    </row>
    <row r="40" spans="1:9" ht="15" customHeight="1" x14ac:dyDescent="0.25">
      <c r="A40" s="48"/>
      <c r="B40" s="49">
        <f t="shared" si="0"/>
        <v>30</v>
      </c>
      <c r="C40" s="50">
        <f t="shared" si="16"/>
        <v>287921.10146676109</v>
      </c>
      <c r="D40" s="50">
        <f t="shared" si="17"/>
        <v>1079.704130500354</v>
      </c>
      <c r="E40" s="50">
        <f t="shared" si="18"/>
        <v>440.3517989772879</v>
      </c>
      <c r="F40" s="50">
        <f t="shared" si="19"/>
        <v>1520.0559294776419</v>
      </c>
      <c r="G40" s="51">
        <f t="shared" si="20"/>
        <v>33082.427552112815</v>
      </c>
      <c r="H40" s="52">
        <f t="shared" si="21"/>
        <v>12519.250332216441</v>
      </c>
      <c r="I40" s="53">
        <f t="shared" si="22"/>
        <v>45601.677884329256</v>
      </c>
    </row>
    <row r="41" spans="1:9" ht="15" customHeight="1" x14ac:dyDescent="0.25">
      <c r="A41" s="48"/>
      <c r="B41" s="49">
        <f t="shared" si="0"/>
        <v>31</v>
      </c>
      <c r="C41" s="50">
        <f t="shared" si="16"/>
        <v>287480.74966778379</v>
      </c>
      <c r="D41" s="50">
        <f t="shared" si="17"/>
        <v>1078.0528112541892</v>
      </c>
      <c r="E41" s="50">
        <f t="shared" si="18"/>
        <v>442.0031182234527</v>
      </c>
      <c r="F41" s="50">
        <f t="shared" si="19"/>
        <v>1520.0559294776419</v>
      </c>
      <c r="G41" s="51">
        <f t="shared" si="20"/>
        <v>34160.480363367002</v>
      </c>
      <c r="H41" s="52">
        <f t="shared" si="21"/>
        <v>12961.253450439894</v>
      </c>
      <c r="I41" s="53">
        <f t="shared" si="22"/>
        <v>47121.733813806895</v>
      </c>
    </row>
    <row r="42" spans="1:9" ht="15" customHeight="1" x14ac:dyDescent="0.25">
      <c r="A42" s="48"/>
      <c r="B42" s="49">
        <f t="shared" si="0"/>
        <v>32</v>
      </c>
      <c r="C42" s="50">
        <f t="shared" si="16"/>
        <v>287038.74654956034</v>
      </c>
      <c r="D42" s="50">
        <f t="shared" si="17"/>
        <v>1076.3952995608513</v>
      </c>
      <c r="E42" s="50">
        <f t="shared" si="18"/>
        <v>443.66062991679064</v>
      </c>
      <c r="F42" s="50">
        <f t="shared" si="19"/>
        <v>1520.0559294776419</v>
      </c>
      <c r="G42" s="51">
        <f t="shared" si="20"/>
        <v>35236.87566292785</v>
      </c>
      <c r="H42" s="52">
        <f t="shared" si="21"/>
        <v>13404.914080356684</v>
      </c>
      <c r="I42" s="53">
        <f t="shared" si="22"/>
        <v>48641.789743284535</v>
      </c>
    </row>
    <row r="43" spans="1:9" ht="15" customHeight="1" x14ac:dyDescent="0.25">
      <c r="A43" s="48"/>
      <c r="B43" s="49">
        <f t="shared" si="0"/>
        <v>33</v>
      </c>
      <c r="C43" s="50">
        <f t="shared" si="16"/>
        <v>286595.08591964352</v>
      </c>
      <c r="D43" s="50">
        <f t="shared" si="17"/>
        <v>1074.7315721986631</v>
      </c>
      <c r="E43" s="50">
        <f t="shared" si="18"/>
        <v>445.32435727897882</v>
      </c>
      <c r="F43" s="50">
        <f t="shared" si="19"/>
        <v>1520.0559294776419</v>
      </c>
      <c r="G43" s="51">
        <f t="shared" si="20"/>
        <v>36311.60723512651</v>
      </c>
      <c r="H43" s="52">
        <f t="shared" si="21"/>
        <v>13850.238437635664</v>
      </c>
      <c r="I43" s="53">
        <f t="shared" si="22"/>
        <v>50161.845672762174</v>
      </c>
    </row>
    <row r="44" spans="1:9" ht="15" customHeight="1" x14ac:dyDescent="0.25">
      <c r="A44" s="48"/>
      <c r="B44" s="49">
        <f t="shared" si="0"/>
        <v>34</v>
      </c>
      <c r="C44" s="50">
        <f t="shared" si="16"/>
        <v>286149.76156236453</v>
      </c>
      <c r="D44" s="50">
        <f t="shared" si="17"/>
        <v>1073.0616058588669</v>
      </c>
      <c r="E44" s="50">
        <f t="shared" si="18"/>
        <v>446.99432361877507</v>
      </c>
      <c r="F44" s="50">
        <f t="shared" si="19"/>
        <v>1520.0559294776419</v>
      </c>
      <c r="G44" s="51">
        <f t="shared" si="20"/>
        <v>37384.668840985374</v>
      </c>
      <c r="H44" s="52">
        <f t="shared" si="21"/>
        <v>14297.23276125444</v>
      </c>
      <c r="I44" s="53">
        <f t="shared" si="22"/>
        <v>51681.901602239814</v>
      </c>
    </row>
    <row r="45" spans="1:9" ht="15" customHeight="1" x14ac:dyDescent="0.25">
      <c r="A45" s="48"/>
      <c r="B45" s="49">
        <f t="shared" si="0"/>
        <v>35</v>
      </c>
      <c r="C45" s="50">
        <f t="shared" si="16"/>
        <v>285702.76723874576</v>
      </c>
      <c r="D45" s="50">
        <f t="shared" si="17"/>
        <v>1071.3853771452966</v>
      </c>
      <c r="E45" s="50">
        <f t="shared" si="18"/>
        <v>448.67055233234532</v>
      </c>
      <c r="F45" s="50">
        <f t="shared" si="19"/>
        <v>1520.0559294776419</v>
      </c>
      <c r="G45" s="51">
        <f t="shared" si="20"/>
        <v>38456.054218130674</v>
      </c>
      <c r="H45" s="52">
        <f t="shared" si="21"/>
        <v>14745.903313586785</v>
      </c>
      <c r="I45" s="53">
        <f t="shared" si="22"/>
        <v>53201.95753171746</v>
      </c>
    </row>
    <row r="46" spans="1:9" ht="15" customHeight="1" x14ac:dyDescent="0.25">
      <c r="A46" s="54"/>
      <c r="B46" s="55">
        <f t="shared" si="0"/>
        <v>36</v>
      </c>
      <c r="C46" s="56">
        <f t="shared" si="16"/>
        <v>285254.0966864134</v>
      </c>
      <c r="D46" s="56">
        <f t="shared" si="17"/>
        <v>1069.7028625740502</v>
      </c>
      <c r="E46" s="56">
        <f t="shared" si="18"/>
        <v>450.35306690359175</v>
      </c>
      <c r="F46" s="56">
        <f t="shared" si="19"/>
        <v>1520.0559294776419</v>
      </c>
      <c r="G46" s="57">
        <f t="shared" si="20"/>
        <v>39525.757080704723</v>
      </c>
      <c r="H46" s="58">
        <f t="shared" si="21"/>
        <v>15196.256380490377</v>
      </c>
      <c r="I46" s="59">
        <f t="shared" si="22"/>
        <v>54722.0134611951</v>
      </c>
    </row>
    <row r="47" spans="1:9" ht="15" customHeight="1" x14ac:dyDescent="0.25">
      <c r="A47" s="42">
        <f t="shared" ref="A47" si="23">+IF(B47="","",A35+1)</f>
        <v>4</v>
      </c>
      <c r="B47" s="43">
        <f t="shared" si="0"/>
        <v>37</v>
      </c>
      <c r="C47" s="44">
        <f t="shared" ref="C47:C110" si="24">IF(B47="","",C46-E46)</f>
        <v>284803.7436195098</v>
      </c>
      <c r="D47" s="44">
        <f t="shared" ref="D47:D110" si="25">IF(B47="","",C47*($B$5/12))</f>
        <v>1068.0140385731618</v>
      </c>
      <c r="E47" s="44">
        <f t="shared" ref="E47:E110" si="26">IF(B47="","",F47-D47)</f>
        <v>452.04189090448017</v>
      </c>
      <c r="F47" s="44">
        <f t="shared" ref="F47:F110" si="27">IF(B47="","",PMT($B$5/12,$B$6,-($B$4+$B$7*$A$4)))</f>
        <v>1520.0559294776419</v>
      </c>
      <c r="G47" s="45">
        <f t="shared" ref="G47:G110" si="28">IF(B47="","",D47+G46)</f>
        <v>40593.771119277888</v>
      </c>
      <c r="H47" s="46">
        <f t="shared" ref="H47:H110" si="29">IF(B47="","",H46+E47)</f>
        <v>15648.298271394857</v>
      </c>
      <c r="I47" s="47">
        <f t="shared" ref="I47:I110" si="30">IF(B47="","",G47+H47)</f>
        <v>56242.069390672747</v>
      </c>
    </row>
    <row r="48" spans="1:9" ht="15" customHeight="1" x14ac:dyDescent="0.25">
      <c r="A48" s="48"/>
      <c r="B48" s="49">
        <f t="shared" si="0"/>
        <v>38</v>
      </c>
      <c r="C48" s="50">
        <f t="shared" si="24"/>
        <v>284351.70172860532</v>
      </c>
      <c r="D48" s="50">
        <f t="shared" si="25"/>
        <v>1066.3188814822699</v>
      </c>
      <c r="E48" s="50">
        <f t="shared" si="26"/>
        <v>453.737047995372</v>
      </c>
      <c r="F48" s="50">
        <f t="shared" si="27"/>
        <v>1520.0559294776419</v>
      </c>
      <c r="G48" s="51">
        <f t="shared" si="28"/>
        <v>41660.090000760159</v>
      </c>
      <c r="H48" s="52">
        <f t="shared" si="29"/>
        <v>16102.035319390228</v>
      </c>
      <c r="I48" s="53">
        <f t="shared" si="30"/>
        <v>57762.125320150386</v>
      </c>
    </row>
    <row r="49" spans="1:9" ht="15" customHeight="1" x14ac:dyDescent="0.25">
      <c r="A49" s="48"/>
      <c r="B49" s="49">
        <f t="shared" si="0"/>
        <v>39</v>
      </c>
      <c r="C49" s="50">
        <f t="shared" si="24"/>
        <v>283897.96468060993</v>
      </c>
      <c r="D49" s="50">
        <f t="shared" si="25"/>
        <v>1064.6173675522873</v>
      </c>
      <c r="E49" s="50">
        <f t="shared" si="26"/>
        <v>455.43856192535463</v>
      </c>
      <c r="F49" s="50">
        <f t="shared" si="27"/>
        <v>1520.0559294776419</v>
      </c>
      <c r="G49" s="51">
        <f t="shared" si="28"/>
        <v>42724.707368312447</v>
      </c>
      <c r="H49" s="52">
        <f t="shared" si="29"/>
        <v>16557.473881315582</v>
      </c>
      <c r="I49" s="53">
        <f t="shared" si="30"/>
        <v>59282.181249628033</v>
      </c>
    </row>
    <row r="50" spans="1:9" ht="15" customHeight="1" x14ac:dyDescent="0.25">
      <c r="A50" s="48"/>
      <c r="B50" s="49">
        <f t="shared" si="0"/>
        <v>40</v>
      </c>
      <c r="C50" s="50">
        <f t="shared" si="24"/>
        <v>283442.52611868456</v>
      </c>
      <c r="D50" s="50">
        <f t="shared" si="25"/>
        <v>1062.9094729450671</v>
      </c>
      <c r="E50" s="50">
        <f t="shared" si="26"/>
        <v>457.1464565325748</v>
      </c>
      <c r="F50" s="50">
        <f t="shared" si="27"/>
        <v>1520.0559294776419</v>
      </c>
      <c r="G50" s="51">
        <f t="shared" si="28"/>
        <v>43787.616841257513</v>
      </c>
      <c r="H50" s="52">
        <f t="shared" si="29"/>
        <v>17014.620337848155</v>
      </c>
      <c r="I50" s="53">
        <f t="shared" si="30"/>
        <v>60802.237179105665</v>
      </c>
    </row>
    <row r="51" spans="1:9" ht="15" customHeight="1" x14ac:dyDescent="0.25">
      <c r="A51" s="48"/>
      <c r="B51" s="49">
        <f t="shared" si="0"/>
        <v>41</v>
      </c>
      <c r="C51" s="50">
        <f t="shared" si="24"/>
        <v>282985.37966215197</v>
      </c>
      <c r="D51" s="50">
        <f t="shared" si="25"/>
        <v>1061.1951737330699</v>
      </c>
      <c r="E51" s="50">
        <f t="shared" si="26"/>
        <v>458.86075574457209</v>
      </c>
      <c r="F51" s="50">
        <f t="shared" si="27"/>
        <v>1520.0559294776419</v>
      </c>
      <c r="G51" s="51">
        <f t="shared" si="28"/>
        <v>44848.812014990581</v>
      </c>
      <c r="H51" s="52">
        <f t="shared" si="29"/>
        <v>17473.481093592727</v>
      </c>
      <c r="I51" s="53">
        <f t="shared" si="30"/>
        <v>62322.293108583312</v>
      </c>
    </row>
    <row r="52" spans="1:9" ht="15" customHeight="1" x14ac:dyDescent="0.25">
      <c r="A52" s="48"/>
      <c r="B52" s="49">
        <f t="shared" si="0"/>
        <v>42</v>
      </c>
      <c r="C52" s="50">
        <f t="shared" si="24"/>
        <v>282526.51890640741</v>
      </c>
      <c r="D52" s="50">
        <f t="shared" si="25"/>
        <v>1059.4744458990278</v>
      </c>
      <c r="E52" s="50">
        <f t="shared" si="26"/>
        <v>460.5814835786141</v>
      </c>
      <c r="F52" s="50">
        <f t="shared" si="27"/>
        <v>1520.0559294776419</v>
      </c>
      <c r="G52" s="51">
        <f t="shared" si="28"/>
        <v>45908.286460889605</v>
      </c>
      <c r="H52" s="52">
        <f t="shared" si="29"/>
        <v>17934.062577171342</v>
      </c>
      <c r="I52" s="53">
        <f t="shared" si="30"/>
        <v>63842.349038060944</v>
      </c>
    </row>
    <row r="53" spans="1:9" ht="15" customHeight="1" x14ac:dyDescent="0.25">
      <c r="A53" s="48"/>
      <c r="B53" s="49">
        <f t="shared" si="0"/>
        <v>43</v>
      </c>
      <c r="C53" s="50">
        <f t="shared" si="24"/>
        <v>282065.93742282881</v>
      </c>
      <c r="D53" s="50">
        <f t="shared" si="25"/>
        <v>1057.7472653356081</v>
      </c>
      <c r="E53" s="50">
        <f t="shared" si="26"/>
        <v>462.30866414203388</v>
      </c>
      <c r="F53" s="50">
        <f t="shared" si="27"/>
        <v>1520.0559294776419</v>
      </c>
      <c r="G53" s="51">
        <f t="shared" si="28"/>
        <v>46966.033726225214</v>
      </c>
      <c r="H53" s="52">
        <f t="shared" si="29"/>
        <v>18396.371241313376</v>
      </c>
      <c r="I53" s="53">
        <f t="shared" si="30"/>
        <v>65362.40496753859</v>
      </c>
    </row>
    <row r="54" spans="1:9" ht="15" customHeight="1" x14ac:dyDescent="0.25">
      <c r="A54" s="48"/>
      <c r="B54" s="49">
        <f t="shared" si="0"/>
        <v>44</v>
      </c>
      <c r="C54" s="50">
        <f t="shared" si="24"/>
        <v>281603.62875868677</v>
      </c>
      <c r="D54" s="50">
        <f t="shared" si="25"/>
        <v>1056.0136078450753</v>
      </c>
      <c r="E54" s="50">
        <f t="shared" si="26"/>
        <v>464.04232163256665</v>
      </c>
      <c r="F54" s="50">
        <f t="shared" si="27"/>
        <v>1520.0559294776419</v>
      </c>
      <c r="G54" s="51">
        <f t="shared" si="28"/>
        <v>48022.047334070288</v>
      </c>
      <c r="H54" s="52">
        <f t="shared" si="29"/>
        <v>18860.413562945942</v>
      </c>
      <c r="I54" s="53">
        <f t="shared" si="30"/>
        <v>66882.460897016223</v>
      </c>
    </row>
    <row r="55" spans="1:9" ht="15" customHeight="1" x14ac:dyDescent="0.25">
      <c r="A55" s="48"/>
      <c r="B55" s="49">
        <f t="shared" si="0"/>
        <v>45</v>
      </c>
      <c r="C55" s="50">
        <f t="shared" si="24"/>
        <v>281139.58643705421</v>
      </c>
      <c r="D55" s="50">
        <f t="shared" si="25"/>
        <v>1054.2734491389533</v>
      </c>
      <c r="E55" s="50">
        <f t="shared" si="26"/>
        <v>465.78248033868863</v>
      </c>
      <c r="F55" s="50">
        <f t="shared" si="27"/>
        <v>1520.0559294776419</v>
      </c>
      <c r="G55" s="51">
        <f t="shared" si="28"/>
        <v>49076.320783209245</v>
      </c>
      <c r="H55" s="52">
        <f t="shared" si="29"/>
        <v>19326.196043284632</v>
      </c>
      <c r="I55" s="53">
        <f t="shared" si="30"/>
        <v>68402.516826493869</v>
      </c>
    </row>
    <row r="56" spans="1:9" ht="15" customHeight="1" x14ac:dyDescent="0.25">
      <c r="A56" s="48"/>
      <c r="B56" s="49">
        <f t="shared" si="0"/>
        <v>46</v>
      </c>
      <c r="C56" s="50">
        <f t="shared" si="24"/>
        <v>280673.80395671551</v>
      </c>
      <c r="D56" s="50">
        <f t="shared" si="25"/>
        <v>1052.526764837683</v>
      </c>
      <c r="E56" s="50">
        <f t="shared" si="26"/>
        <v>467.52916463995894</v>
      </c>
      <c r="F56" s="50">
        <f t="shared" si="27"/>
        <v>1520.0559294776419</v>
      </c>
      <c r="G56" s="51">
        <f t="shared" si="28"/>
        <v>50128.847548046928</v>
      </c>
      <c r="H56" s="52">
        <f t="shared" si="29"/>
        <v>19793.725207924592</v>
      </c>
      <c r="I56" s="53">
        <f t="shared" si="30"/>
        <v>69922.572755971516</v>
      </c>
    </row>
    <row r="57" spans="1:9" ht="15" customHeight="1" x14ac:dyDescent="0.25">
      <c r="A57" s="48"/>
      <c r="B57" s="49">
        <f t="shared" si="0"/>
        <v>47</v>
      </c>
      <c r="C57" s="50">
        <f t="shared" si="24"/>
        <v>280206.27479207556</v>
      </c>
      <c r="D57" s="50">
        <f t="shared" si="25"/>
        <v>1050.7735304702833</v>
      </c>
      <c r="E57" s="50">
        <f t="shared" si="26"/>
        <v>469.28239900735866</v>
      </c>
      <c r="F57" s="50">
        <f t="shared" si="27"/>
        <v>1520.0559294776419</v>
      </c>
      <c r="G57" s="51">
        <f t="shared" si="28"/>
        <v>51179.621078517208</v>
      </c>
      <c r="H57" s="52">
        <f t="shared" si="29"/>
        <v>20263.007606931951</v>
      </c>
      <c r="I57" s="53">
        <f t="shared" si="30"/>
        <v>71442.628685449163</v>
      </c>
    </row>
    <row r="58" spans="1:9" ht="15" customHeight="1" x14ac:dyDescent="0.25">
      <c r="A58" s="54"/>
      <c r="B58" s="55">
        <f t="shared" si="0"/>
        <v>48</v>
      </c>
      <c r="C58" s="56">
        <f t="shared" si="24"/>
        <v>279736.99239306821</v>
      </c>
      <c r="D58" s="56">
        <f t="shared" si="25"/>
        <v>1049.0137214740057</v>
      </c>
      <c r="E58" s="56">
        <f t="shared" si="26"/>
        <v>471.04220800363623</v>
      </c>
      <c r="F58" s="56">
        <f t="shared" si="27"/>
        <v>1520.0559294776419</v>
      </c>
      <c r="G58" s="57">
        <f t="shared" si="28"/>
        <v>52228.63479999121</v>
      </c>
      <c r="H58" s="58">
        <f t="shared" si="29"/>
        <v>20734.049814935588</v>
      </c>
      <c r="I58" s="59">
        <f t="shared" si="30"/>
        <v>72962.684614926795</v>
      </c>
    </row>
    <row r="59" spans="1:9" ht="15" customHeight="1" x14ac:dyDescent="0.25">
      <c r="A59" s="42">
        <f t="shared" ref="A59" si="31">+IF(B59="","",A47+1)</f>
        <v>5</v>
      </c>
      <c r="B59" s="43">
        <f t="shared" si="0"/>
        <v>49</v>
      </c>
      <c r="C59" s="44">
        <f t="shared" si="24"/>
        <v>279265.95018506458</v>
      </c>
      <c r="D59" s="44">
        <f t="shared" si="25"/>
        <v>1047.2473131939921</v>
      </c>
      <c r="E59" s="44">
        <f t="shared" si="26"/>
        <v>472.80861628364983</v>
      </c>
      <c r="F59" s="44">
        <f t="shared" si="27"/>
        <v>1520.0559294776419</v>
      </c>
      <c r="G59" s="45">
        <f t="shared" si="28"/>
        <v>53275.882113185202</v>
      </c>
      <c r="H59" s="46">
        <f t="shared" si="29"/>
        <v>21206.85843121924</v>
      </c>
      <c r="I59" s="47">
        <f t="shared" si="30"/>
        <v>74482.740544404442</v>
      </c>
    </row>
    <row r="60" spans="1:9" ht="15" customHeight="1" x14ac:dyDescent="0.25">
      <c r="A60" s="48"/>
      <c r="B60" s="49">
        <f t="shared" si="0"/>
        <v>50</v>
      </c>
      <c r="C60" s="50">
        <f t="shared" si="24"/>
        <v>278793.14156878093</v>
      </c>
      <c r="D60" s="50">
        <f t="shared" si="25"/>
        <v>1045.4742808829285</v>
      </c>
      <c r="E60" s="50">
        <f t="shared" si="26"/>
        <v>474.58164859471344</v>
      </c>
      <c r="F60" s="50">
        <f t="shared" si="27"/>
        <v>1520.0559294776419</v>
      </c>
      <c r="G60" s="51">
        <f t="shared" si="28"/>
        <v>54321.356394068127</v>
      </c>
      <c r="H60" s="52">
        <f t="shared" si="29"/>
        <v>21681.440079813954</v>
      </c>
      <c r="I60" s="53">
        <f t="shared" si="30"/>
        <v>76002.796473882074</v>
      </c>
    </row>
    <row r="61" spans="1:9" ht="15" customHeight="1" x14ac:dyDescent="0.25">
      <c r="A61" s="48"/>
      <c r="B61" s="49">
        <f t="shared" si="0"/>
        <v>51</v>
      </c>
      <c r="C61" s="50">
        <f t="shared" si="24"/>
        <v>278318.55992018624</v>
      </c>
      <c r="D61" s="50">
        <f t="shared" si="25"/>
        <v>1043.6945997006983</v>
      </c>
      <c r="E61" s="50">
        <f t="shared" si="26"/>
        <v>476.36132977694365</v>
      </c>
      <c r="F61" s="50">
        <f t="shared" si="27"/>
        <v>1520.0559294776419</v>
      </c>
      <c r="G61" s="51">
        <f t="shared" si="28"/>
        <v>55365.050993768826</v>
      </c>
      <c r="H61" s="52">
        <f t="shared" si="29"/>
        <v>22157.801409590898</v>
      </c>
      <c r="I61" s="53">
        <f t="shared" si="30"/>
        <v>77522.85240335972</v>
      </c>
    </row>
    <row r="62" spans="1:9" ht="15" customHeight="1" x14ac:dyDescent="0.25">
      <c r="A62" s="48"/>
      <c r="B62" s="49">
        <f t="shared" si="0"/>
        <v>52</v>
      </c>
      <c r="C62" s="50">
        <f t="shared" si="24"/>
        <v>277842.1985904093</v>
      </c>
      <c r="D62" s="50">
        <f t="shared" si="25"/>
        <v>1041.9082447140349</v>
      </c>
      <c r="E62" s="50">
        <f t="shared" si="26"/>
        <v>478.147684763607</v>
      </c>
      <c r="F62" s="50">
        <f t="shared" si="27"/>
        <v>1520.0559294776419</v>
      </c>
      <c r="G62" s="51">
        <f t="shared" si="28"/>
        <v>56406.959238482857</v>
      </c>
      <c r="H62" s="52">
        <f t="shared" si="29"/>
        <v>22635.949094354506</v>
      </c>
      <c r="I62" s="53">
        <f t="shared" si="30"/>
        <v>79042.908332837367</v>
      </c>
    </row>
    <row r="63" spans="1:9" ht="15" customHeight="1" x14ac:dyDescent="0.25">
      <c r="A63" s="48"/>
      <c r="B63" s="49">
        <f t="shared" si="0"/>
        <v>53</v>
      </c>
      <c r="C63" s="50">
        <f t="shared" si="24"/>
        <v>277364.05090564571</v>
      </c>
      <c r="D63" s="50">
        <f t="shared" si="25"/>
        <v>1040.1151908961713</v>
      </c>
      <c r="E63" s="50">
        <f t="shared" si="26"/>
        <v>479.94073858147067</v>
      </c>
      <c r="F63" s="50">
        <f t="shared" si="27"/>
        <v>1520.0559294776419</v>
      </c>
      <c r="G63" s="51">
        <f t="shared" si="28"/>
        <v>57447.074429379027</v>
      </c>
      <c r="H63" s="52">
        <f t="shared" si="29"/>
        <v>23115.889832935976</v>
      </c>
      <c r="I63" s="53">
        <f t="shared" si="30"/>
        <v>80562.964262314999</v>
      </c>
    </row>
    <row r="64" spans="1:9" ht="15" customHeight="1" x14ac:dyDescent="0.25">
      <c r="A64" s="48"/>
      <c r="B64" s="49">
        <f t="shared" si="0"/>
        <v>54</v>
      </c>
      <c r="C64" s="50">
        <f t="shared" si="24"/>
        <v>276884.11016706424</v>
      </c>
      <c r="D64" s="50">
        <f t="shared" si="25"/>
        <v>1038.315413126491</v>
      </c>
      <c r="E64" s="50">
        <f t="shared" si="26"/>
        <v>481.74051635115097</v>
      </c>
      <c r="F64" s="50">
        <f t="shared" si="27"/>
        <v>1520.0559294776419</v>
      </c>
      <c r="G64" s="51">
        <f t="shared" si="28"/>
        <v>58485.389842505516</v>
      </c>
      <c r="H64" s="52">
        <f t="shared" si="29"/>
        <v>23597.630349287127</v>
      </c>
      <c r="I64" s="53">
        <f t="shared" si="30"/>
        <v>82083.020191792646</v>
      </c>
    </row>
    <row r="65" spans="1:9" ht="15" customHeight="1" x14ac:dyDescent="0.25">
      <c r="A65" s="48"/>
      <c r="B65" s="49">
        <f t="shared" si="0"/>
        <v>55</v>
      </c>
      <c r="C65" s="50">
        <f t="shared" si="24"/>
        <v>276402.36965071311</v>
      </c>
      <c r="D65" s="50">
        <f t="shared" si="25"/>
        <v>1036.5088861901741</v>
      </c>
      <c r="E65" s="50">
        <f t="shared" si="26"/>
        <v>483.54704328746789</v>
      </c>
      <c r="F65" s="50">
        <f t="shared" si="27"/>
        <v>1520.0559294776419</v>
      </c>
      <c r="G65" s="51">
        <f t="shared" si="28"/>
        <v>59521.898728695691</v>
      </c>
      <c r="H65" s="52">
        <f t="shared" si="29"/>
        <v>24081.177392574595</v>
      </c>
      <c r="I65" s="53">
        <f t="shared" si="30"/>
        <v>83603.076121270278</v>
      </c>
    </row>
    <row r="66" spans="1:9" ht="15" customHeight="1" x14ac:dyDescent="0.25">
      <c r="A66" s="48"/>
      <c r="B66" s="49">
        <f t="shared" si="0"/>
        <v>56</v>
      </c>
      <c r="C66" s="50">
        <f t="shared" si="24"/>
        <v>275918.82260742562</v>
      </c>
      <c r="D66" s="50">
        <f t="shared" si="25"/>
        <v>1034.6955847778461</v>
      </c>
      <c r="E66" s="50">
        <f t="shared" si="26"/>
        <v>485.36034469979586</v>
      </c>
      <c r="F66" s="50">
        <f t="shared" si="27"/>
        <v>1520.0559294776419</v>
      </c>
      <c r="G66" s="51">
        <f t="shared" si="28"/>
        <v>60556.594313473535</v>
      </c>
      <c r="H66" s="52">
        <f t="shared" si="29"/>
        <v>24566.53773727439</v>
      </c>
      <c r="I66" s="53">
        <f t="shared" si="30"/>
        <v>85123.132050747925</v>
      </c>
    </row>
    <row r="67" spans="1:9" ht="15" customHeight="1" x14ac:dyDescent="0.25">
      <c r="A67" s="48"/>
      <c r="B67" s="49">
        <f t="shared" si="0"/>
        <v>57</v>
      </c>
      <c r="C67" s="50">
        <f t="shared" si="24"/>
        <v>275433.46226272581</v>
      </c>
      <c r="D67" s="50">
        <f t="shared" si="25"/>
        <v>1032.8754834852218</v>
      </c>
      <c r="E67" s="50">
        <f t="shared" si="26"/>
        <v>487.18044599242012</v>
      </c>
      <c r="F67" s="50">
        <f t="shared" si="27"/>
        <v>1520.0559294776419</v>
      </c>
      <c r="G67" s="51">
        <f t="shared" si="28"/>
        <v>61589.469796958758</v>
      </c>
      <c r="H67" s="52">
        <f t="shared" si="29"/>
        <v>25053.71818326681</v>
      </c>
      <c r="I67" s="53">
        <f t="shared" si="30"/>
        <v>86643.187980225572</v>
      </c>
    </row>
    <row r="68" spans="1:9" ht="15" customHeight="1" x14ac:dyDescent="0.25">
      <c r="A68" s="48"/>
      <c r="B68" s="49">
        <f t="shared" si="0"/>
        <v>58</v>
      </c>
      <c r="C68" s="50">
        <f t="shared" si="24"/>
        <v>274946.28181673336</v>
      </c>
      <c r="D68" s="50">
        <f t="shared" si="25"/>
        <v>1031.0485568127501</v>
      </c>
      <c r="E68" s="50">
        <f t="shared" si="26"/>
        <v>489.00737266489182</v>
      </c>
      <c r="F68" s="50">
        <f t="shared" si="27"/>
        <v>1520.0559294776419</v>
      </c>
      <c r="G68" s="51">
        <f t="shared" si="28"/>
        <v>62620.518353771506</v>
      </c>
      <c r="H68" s="52">
        <f t="shared" si="29"/>
        <v>25542.725555931702</v>
      </c>
      <c r="I68" s="53">
        <f t="shared" si="30"/>
        <v>88163.243909703204</v>
      </c>
    </row>
    <row r="69" spans="1:9" ht="15" customHeight="1" x14ac:dyDescent="0.25">
      <c r="A69" s="48"/>
      <c r="B69" s="49">
        <f t="shared" si="0"/>
        <v>59</v>
      </c>
      <c r="C69" s="50">
        <f t="shared" si="24"/>
        <v>274457.27444406849</v>
      </c>
      <c r="D69" s="50">
        <f t="shared" si="25"/>
        <v>1029.2147791652569</v>
      </c>
      <c r="E69" s="50">
        <f t="shared" si="26"/>
        <v>490.84115031238503</v>
      </c>
      <c r="F69" s="50">
        <f t="shared" si="27"/>
        <v>1520.0559294776419</v>
      </c>
      <c r="G69" s="51">
        <f t="shared" si="28"/>
        <v>63649.733132936759</v>
      </c>
      <c r="H69" s="52">
        <f t="shared" si="29"/>
        <v>26033.566706244088</v>
      </c>
      <c r="I69" s="53">
        <f t="shared" si="30"/>
        <v>89683.299839180851</v>
      </c>
    </row>
    <row r="70" spans="1:9" ht="15" customHeight="1" x14ac:dyDescent="0.25">
      <c r="A70" s="54"/>
      <c r="B70" s="55">
        <f t="shared" si="0"/>
        <v>60</v>
      </c>
      <c r="C70" s="56">
        <f t="shared" si="24"/>
        <v>273966.4332937561</v>
      </c>
      <c r="D70" s="56">
        <f t="shared" si="25"/>
        <v>1027.3741248515853</v>
      </c>
      <c r="E70" s="56">
        <f t="shared" si="26"/>
        <v>492.68180462605665</v>
      </c>
      <c r="F70" s="56">
        <f t="shared" si="27"/>
        <v>1520.0559294776419</v>
      </c>
      <c r="G70" s="57">
        <f t="shared" si="28"/>
        <v>64677.107257788346</v>
      </c>
      <c r="H70" s="58">
        <f t="shared" si="29"/>
        <v>26526.248510870144</v>
      </c>
      <c r="I70" s="59">
        <f t="shared" si="30"/>
        <v>91203.355768658483</v>
      </c>
    </row>
    <row r="71" spans="1:9" ht="15" customHeight="1" x14ac:dyDescent="0.25">
      <c r="A71" s="42">
        <f t="shared" ref="A71" si="32">+IF(B71="","",A59+1)</f>
        <v>6</v>
      </c>
      <c r="B71" s="43">
        <f t="shared" si="0"/>
        <v>61</v>
      </c>
      <c r="C71" s="44">
        <f t="shared" si="24"/>
        <v>273473.75148913002</v>
      </c>
      <c r="D71" s="44">
        <f t="shared" si="25"/>
        <v>1025.5265680842376</v>
      </c>
      <c r="E71" s="44">
        <f t="shared" si="26"/>
        <v>494.52936139340432</v>
      </c>
      <c r="F71" s="44">
        <f t="shared" si="27"/>
        <v>1520.0559294776419</v>
      </c>
      <c r="G71" s="45">
        <f t="shared" si="28"/>
        <v>65702.633825872588</v>
      </c>
      <c r="H71" s="46">
        <f t="shared" si="29"/>
        <v>27020.777872263548</v>
      </c>
      <c r="I71" s="47">
        <f t="shared" si="30"/>
        <v>92723.411698136129</v>
      </c>
    </row>
    <row r="72" spans="1:9" ht="15" customHeight="1" x14ac:dyDescent="0.25">
      <c r="A72" s="48"/>
      <c r="B72" s="49">
        <f t="shared" si="0"/>
        <v>62</v>
      </c>
      <c r="C72" s="50">
        <f t="shared" si="24"/>
        <v>272979.2221277366</v>
      </c>
      <c r="D72" s="50">
        <f t="shared" si="25"/>
        <v>1023.6720829790122</v>
      </c>
      <c r="E72" s="50">
        <f t="shared" si="26"/>
        <v>496.38384649862974</v>
      </c>
      <c r="F72" s="50">
        <f t="shared" si="27"/>
        <v>1520.0559294776419</v>
      </c>
      <c r="G72" s="51">
        <f t="shared" si="28"/>
        <v>66726.305908851602</v>
      </c>
      <c r="H72" s="52">
        <f t="shared" si="29"/>
        <v>27517.161718762178</v>
      </c>
      <c r="I72" s="53">
        <f t="shared" si="30"/>
        <v>94243.467627613776</v>
      </c>
    </row>
    <row r="73" spans="1:9" ht="15" customHeight="1" x14ac:dyDescent="0.25">
      <c r="A73" s="48"/>
      <c r="B73" s="49">
        <f t="shared" si="0"/>
        <v>63</v>
      </c>
      <c r="C73" s="50">
        <f t="shared" si="24"/>
        <v>272482.83828123799</v>
      </c>
      <c r="D73" s="50">
        <f t="shared" si="25"/>
        <v>1021.8106435546424</v>
      </c>
      <c r="E73" s="50">
        <f t="shared" si="26"/>
        <v>498.24528592299953</v>
      </c>
      <c r="F73" s="50">
        <f t="shared" si="27"/>
        <v>1520.0559294776419</v>
      </c>
      <c r="G73" s="51">
        <f t="shared" si="28"/>
        <v>67748.116552406238</v>
      </c>
      <c r="H73" s="52">
        <f t="shared" si="29"/>
        <v>28015.407004685178</v>
      </c>
      <c r="I73" s="53">
        <f t="shared" si="30"/>
        <v>95763.523557091423</v>
      </c>
    </row>
    <row r="74" spans="1:9" ht="15" customHeight="1" x14ac:dyDescent="0.25">
      <c r="A74" s="48"/>
      <c r="B74" s="49">
        <f t="shared" si="0"/>
        <v>64</v>
      </c>
      <c r="C74" s="50">
        <f t="shared" si="24"/>
        <v>271984.59299531498</v>
      </c>
      <c r="D74" s="50">
        <f t="shared" si="25"/>
        <v>1019.9422237324311</v>
      </c>
      <c r="E74" s="50">
        <f t="shared" si="26"/>
        <v>500.11370574521084</v>
      </c>
      <c r="F74" s="50">
        <f t="shared" si="27"/>
        <v>1520.0559294776419</v>
      </c>
      <c r="G74" s="51">
        <f t="shared" si="28"/>
        <v>68768.058776138671</v>
      </c>
      <c r="H74" s="52">
        <f t="shared" si="29"/>
        <v>28515.520710430388</v>
      </c>
      <c r="I74" s="53">
        <f t="shared" si="30"/>
        <v>97283.579486569055</v>
      </c>
    </row>
    <row r="75" spans="1:9" ht="15" customHeight="1" x14ac:dyDescent="0.25">
      <c r="A75" s="48"/>
      <c r="B75" s="49">
        <f t="shared" si="0"/>
        <v>65</v>
      </c>
      <c r="C75" s="50">
        <f t="shared" si="24"/>
        <v>271484.47928956978</v>
      </c>
      <c r="D75" s="50">
        <f t="shared" si="25"/>
        <v>1018.0667973358866</v>
      </c>
      <c r="E75" s="50">
        <f t="shared" si="26"/>
        <v>501.98913214175536</v>
      </c>
      <c r="F75" s="50">
        <f t="shared" si="27"/>
        <v>1520.0559294776419</v>
      </c>
      <c r="G75" s="51">
        <f t="shared" si="28"/>
        <v>69786.12557347455</v>
      </c>
      <c r="H75" s="52">
        <f t="shared" si="29"/>
        <v>29017.509842572144</v>
      </c>
      <c r="I75" s="53">
        <f t="shared" si="30"/>
        <v>98803.635416046687</v>
      </c>
    </row>
    <row r="76" spans="1:9" ht="15" customHeight="1" x14ac:dyDescent="0.25">
      <c r="A76" s="48"/>
      <c r="B76" s="49">
        <f t="shared" ref="B76:B139" si="33">IF(OR(B75=$B$6,B75=""),"",B75+1)</f>
        <v>66</v>
      </c>
      <c r="C76" s="50">
        <f t="shared" si="24"/>
        <v>270982.49015742802</v>
      </c>
      <c r="D76" s="50">
        <f t="shared" si="25"/>
        <v>1016.184338090355</v>
      </c>
      <c r="E76" s="50">
        <f t="shared" si="26"/>
        <v>503.87159138728691</v>
      </c>
      <c r="F76" s="50">
        <f t="shared" si="27"/>
        <v>1520.0559294776419</v>
      </c>
      <c r="G76" s="51">
        <f t="shared" si="28"/>
        <v>70802.309911564909</v>
      </c>
      <c r="H76" s="52">
        <f t="shared" si="29"/>
        <v>29521.381433959432</v>
      </c>
      <c r="I76" s="53">
        <f t="shared" si="30"/>
        <v>100323.69134552433</v>
      </c>
    </row>
    <row r="77" spans="1:9" ht="15" customHeight="1" x14ac:dyDescent="0.25">
      <c r="A77" s="48"/>
      <c r="B77" s="49">
        <f t="shared" si="33"/>
        <v>67</v>
      </c>
      <c r="C77" s="50">
        <f t="shared" si="24"/>
        <v>270478.61856604076</v>
      </c>
      <c r="D77" s="50">
        <f t="shared" si="25"/>
        <v>1014.2948196226529</v>
      </c>
      <c r="E77" s="50">
        <f t="shared" si="26"/>
        <v>505.76110985498906</v>
      </c>
      <c r="F77" s="50">
        <f t="shared" si="27"/>
        <v>1520.0559294776419</v>
      </c>
      <c r="G77" s="51">
        <f t="shared" si="28"/>
        <v>71816.604731187559</v>
      </c>
      <c r="H77" s="52">
        <f t="shared" si="29"/>
        <v>30027.142543814422</v>
      </c>
      <c r="I77" s="53">
        <f t="shared" si="30"/>
        <v>101843.74727500198</v>
      </c>
    </row>
    <row r="78" spans="1:9" ht="15" customHeight="1" x14ac:dyDescent="0.25">
      <c r="A78" s="48"/>
      <c r="B78" s="49">
        <f t="shared" si="33"/>
        <v>68</v>
      </c>
      <c r="C78" s="50">
        <f t="shared" si="24"/>
        <v>269972.8574561858</v>
      </c>
      <c r="D78" s="50">
        <f t="shared" si="25"/>
        <v>1012.3982154606967</v>
      </c>
      <c r="E78" s="50">
        <f t="shared" si="26"/>
        <v>507.65771401694519</v>
      </c>
      <c r="F78" s="50">
        <f t="shared" si="27"/>
        <v>1520.0559294776419</v>
      </c>
      <c r="G78" s="51">
        <f t="shared" si="28"/>
        <v>72829.002946648252</v>
      </c>
      <c r="H78" s="52">
        <f t="shared" si="29"/>
        <v>30534.800257831368</v>
      </c>
      <c r="I78" s="53">
        <f t="shared" si="30"/>
        <v>103363.80320447963</v>
      </c>
    </row>
    <row r="79" spans="1:9" ht="15" customHeight="1" x14ac:dyDescent="0.25">
      <c r="A79" s="48"/>
      <c r="B79" s="49">
        <f t="shared" si="33"/>
        <v>69</v>
      </c>
      <c r="C79" s="50">
        <f t="shared" si="24"/>
        <v>269465.19974216883</v>
      </c>
      <c r="D79" s="50">
        <f t="shared" si="25"/>
        <v>1010.494499033133</v>
      </c>
      <c r="E79" s="50">
        <f t="shared" si="26"/>
        <v>509.56143044450891</v>
      </c>
      <c r="F79" s="50">
        <f t="shared" si="27"/>
        <v>1520.0559294776419</v>
      </c>
      <c r="G79" s="51">
        <f t="shared" si="28"/>
        <v>73839.49744568138</v>
      </c>
      <c r="H79" s="52">
        <f t="shared" si="29"/>
        <v>31044.361688275876</v>
      </c>
      <c r="I79" s="53">
        <f t="shared" si="30"/>
        <v>104883.85913395726</v>
      </c>
    </row>
    <row r="80" spans="1:9" ht="15" customHeight="1" x14ac:dyDescent="0.25">
      <c r="A80" s="48"/>
      <c r="B80" s="49">
        <f t="shared" si="33"/>
        <v>70</v>
      </c>
      <c r="C80" s="50">
        <f t="shared" si="24"/>
        <v>268955.63831172429</v>
      </c>
      <c r="D80" s="50">
        <f t="shared" si="25"/>
        <v>1008.583643668966</v>
      </c>
      <c r="E80" s="50">
        <f t="shared" si="26"/>
        <v>511.47228580867591</v>
      </c>
      <c r="F80" s="50">
        <f t="shared" si="27"/>
        <v>1520.0559294776419</v>
      </c>
      <c r="G80" s="51">
        <f t="shared" si="28"/>
        <v>74848.081089350351</v>
      </c>
      <c r="H80" s="52">
        <f t="shared" si="29"/>
        <v>31555.833974084551</v>
      </c>
      <c r="I80" s="53">
        <f t="shared" si="30"/>
        <v>106403.91506343491</v>
      </c>
    </row>
    <row r="81" spans="1:9" ht="15" customHeight="1" x14ac:dyDescent="0.25">
      <c r="A81" s="48"/>
      <c r="B81" s="49">
        <f t="shared" si="33"/>
        <v>71</v>
      </c>
      <c r="C81" s="50">
        <f t="shared" si="24"/>
        <v>268444.16602591559</v>
      </c>
      <c r="D81" s="50">
        <f t="shared" si="25"/>
        <v>1006.6656225971834</v>
      </c>
      <c r="E81" s="50">
        <f t="shared" si="26"/>
        <v>513.39030688045852</v>
      </c>
      <c r="F81" s="50">
        <f t="shared" si="27"/>
        <v>1520.0559294776419</v>
      </c>
      <c r="G81" s="51">
        <f t="shared" si="28"/>
        <v>75854.746711947533</v>
      </c>
      <c r="H81" s="52">
        <f t="shared" si="29"/>
        <v>32069.224280965009</v>
      </c>
      <c r="I81" s="53">
        <f t="shared" si="30"/>
        <v>107923.97099291254</v>
      </c>
    </row>
    <row r="82" spans="1:9" ht="15" customHeight="1" x14ac:dyDescent="0.25">
      <c r="A82" s="54"/>
      <c r="B82" s="55">
        <f t="shared" si="33"/>
        <v>72</v>
      </c>
      <c r="C82" s="56">
        <f t="shared" si="24"/>
        <v>267930.77571903513</v>
      </c>
      <c r="D82" s="56">
        <f t="shared" si="25"/>
        <v>1004.7404089463816</v>
      </c>
      <c r="E82" s="56">
        <f t="shared" si="26"/>
        <v>515.31552053126029</v>
      </c>
      <c r="F82" s="56">
        <f t="shared" si="27"/>
        <v>1520.0559294776419</v>
      </c>
      <c r="G82" s="57">
        <f t="shared" si="28"/>
        <v>76859.487120893915</v>
      </c>
      <c r="H82" s="58">
        <f t="shared" si="29"/>
        <v>32584.53980149627</v>
      </c>
      <c r="I82" s="59">
        <f t="shared" si="30"/>
        <v>109444.02692239019</v>
      </c>
    </row>
    <row r="83" spans="1:9" ht="15" customHeight="1" x14ac:dyDescent="0.25">
      <c r="A83" s="42">
        <f t="shared" ref="A83" si="34">+IF(B83="","",A71+1)</f>
        <v>7</v>
      </c>
      <c r="B83" s="43">
        <f t="shared" si="33"/>
        <v>73</v>
      </c>
      <c r="C83" s="44">
        <f t="shared" si="24"/>
        <v>267415.46019850386</v>
      </c>
      <c r="D83" s="44">
        <f t="shared" si="25"/>
        <v>1002.8079757443894</v>
      </c>
      <c r="E83" s="44">
        <f t="shared" si="26"/>
        <v>517.24795373325253</v>
      </c>
      <c r="F83" s="44">
        <f t="shared" si="27"/>
        <v>1520.0559294776419</v>
      </c>
      <c r="G83" s="45">
        <f t="shared" si="28"/>
        <v>77862.295096638307</v>
      </c>
      <c r="H83" s="46">
        <f t="shared" si="29"/>
        <v>33101.787755229525</v>
      </c>
      <c r="I83" s="47">
        <f t="shared" si="30"/>
        <v>110964.08285186783</v>
      </c>
    </row>
    <row r="84" spans="1:9" ht="15" customHeight="1" x14ac:dyDescent="0.25">
      <c r="A84" s="48"/>
      <c r="B84" s="49">
        <f t="shared" si="33"/>
        <v>74</v>
      </c>
      <c r="C84" s="50">
        <f t="shared" si="24"/>
        <v>266898.21224477061</v>
      </c>
      <c r="D84" s="50">
        <f t="shared" si="25"/>
        <v>1000.8682959178898</v>
      </c>
      <c r="E84" s="50">
        <f t="shared" si="26"/>
        <v>519.18763355975216</v>
      </c>
      <c r="F84" s="50">
        <f t="shared" si="27"/>
        <v>1520.0559294776419</v>
      </c>
      <c r="G84" s="51">
        <f t="shared" si="28"/>
        <v>78863.163392556191</v>
      </c>
      <c r="H84" s="52">
        <f t="shared" si="29"/>
        <v>33620.97538878928</v>
      </c>
      <c r="I84" s="53">
        <f t="shared" si="30"/>
        <v>112484.13878134548</v>
      </c>
    </row>
    <row r="85" spans="1:9" ht="15" customHeight="1" x14ac:dyDescent="0.25">
      <c r="A85" s="48"/>
      <c r="B85" s="49">
        <f t="shared" si="33"/>
        <v>75</v>
      </c>
      <c r="C85" s="50">
        <f t="shared" si="24"/>
        <v>266379.02461121086</v>
      </c>
      <c r="D85" s="50">
        <f t="shared" si="25"/>
        <v>998.92134229204066</v>
      </c>
      <c r="E85" s="50">
        <f t="shared" si="26"/>
        <v>521.13458718560128</v>
      </c>
      <c r="F85" s="50">
        <f t="shared" si="27"/>
        <v>1520.0559294776419</v>
      </c>
      <c r="G85" s="51">
        <f t="shared" si="28"/>
        <v>79862.084734848235</v>
      </c>
      <c r="H85" s="52">
        <f t="shared" si="29"/>
        <v>34142.109975974883</v>
      </c>
      <c r="I85" s="53">
        <f t="shared" si="30"/>
        <v>114004.19471082313</v>
      </c>
    </row>
    <row r="86" spans="1:9" ht="15" customHeight="1" x14ac:dyDescent="0.25">
      <c r="A86" s="48"/>
      <c r="B86" s="49">
        <f t="shared" si="33"/>
        <v>76</v>
      </c>
      <c r="C86" s="50">
        <f t="shared" si="24"/>
        <v>265857.89002402528</v>
      </c>
      <c r="D86" s="50">
        <f t="shared" si="25"/>
        <v>996.96708759009482</v>
      </c>
      <c r="E86" s="50">
        <f t="shared" si="26"/>
        <v>523.08884188754712</v>
      </c>
      <c r="F86" s="50">
        <f t="shared" si="27"/>
        <v>1520.0559294776419</v>
      </c>
      <c r="G86" s="51">
        <f t="shared" si="28"/>
        <v>80859.051822438327</v>
      </c>
      <c r="H86" s="52">
        <f t="shared" si="29"/>
        <v>34665.198817862431</v>
      </c>
      <c r="I86" s="53">
        <f t="shared" si="30"/>
        <v>115524.25064030076</v>
      </c>
    </row>
    <row r="87" spans="1:9" ht="15" customHeight="1" x14ac:dyDescent="0.25">
      <c r="A87" s="48"/>
      <c r="B87" s="49">
        <f t="shared" si="33"/>
        <v>77</v>
      </c>
      <c r="C87" s="50">
        <f t="shared" si="24"/>
        <v>265334.80118213774</v>
      </c>
      <c r="D87" s="50">
        <f t="shared" si="25"/>
        <v>995.00550443301654</v>
      </c>
      <c r="E87" s="50">
        <f t="shared" si="26"/>
        <v>525.0504250446254</v>
      </c>
      <c r="F87" s="50">
        <f t="shared" si="27"/>
        <v>1520.0559294776419</v>
      </c>
      <c r="G87" s="51">
        <f t="shared" si="28"/>
        <v>81854.057326871349</v>
      </c>
      <c r="H87" s="52">
        <f t="shared" si="29"/>
        <v>35190.249242907055</v>
      </c>
      <c r="I87" s="53">
        <f t="shared" si="30"/>
        <v>117044.3065697784</v>
      </c>
    </row>
    <row r="88" spans="1:9" ht="15" customHeight="1" x14ac:dyDescent="0.25">
      <c r="A88" s="48"/>
      <c r="B88" s="49">
        <f t="shared" si="33"/>
        <v>78</v>
      </c>
      <c r="C88" s="50">
        <f t="shared" si="24"/>
        <v>264809.75075709313</v>
      </c>
      <c r="D88" s="50">
        <f t="shared" si="25"/>
        <v>993.03656533909918</v>
      </c>
      <c r="E88" s="50">
        <f t="shared" si="26"/>
        <v>527.01936413854276</v>
      </c>
      <c r="F88" s="50">
        <f t="shared" si="27"/>
        <v>1520.0559294776419</v>
      </c>
      <c r="G88" s="51">
        <f t="shared" si="28"/>
        <v>82847.093892210454</v>
      </c>
      <c r="H88" s="52">
        <f t="shared" si="29"/>
        <v>35717.268607045597</v>
      </c>
      <c r="I88" s="53">
        <f t="shared" si="30"/>
        <v>118564.36249925605</v>
      </c>
    </row>
    <row r="89" spans="1:9" ht="15" customHeight="1" x14ac:dyDescent="0.25">
      <c r="A89" s="48"/>
      <c r="B89" s="49">
        <f t="shared" si="33"/>
        <v>79</v>
      </c>
      <c r="C89" s="50">
        <f t="shared" si="24"/>
        <v>264282.73139295459</v>
      </c>
      <c r="D89" s="50">
        <f t="shared" si="25"/>
        <v>991.06024272357968</v>
      </c>
      <c r="E89" s="50">
        <f t="shared" si="26"/>
        <v>528.99568675406226</v>
      </c>
      <c r="F89" s="50">
        <f t="shared" si="27"/>
        <v>1520.0559294776419</v>
      </c>
      <c r="G89" s="51">
        <f t="shared" si="28"/>
        <v>83838.15413493404</v>
      </c>
      <c r="H89" s="52">
        <f t="shared" si="29"/>
        <v>36246.264293799657</v>
      </c>
      <c r="I89" s="53">
        <f t="shared" si="30"/>
        <v>120084.4184287337</v>
      </c>
    </row>
    <row r="90" spans="1:9" ht="15" customHeight="1" x14ac:dyDescent="0.25">
      <c r="A90" s="48"/>
      <c r="B90" s="49">
        <f t="shared" si="33"/>
        <v>80</v>
      </c>
      <c r="C90" s="50">
        <f t="shared" si="24"/>
        <v>263753.73570620053</v>
      </c>
      <c r="D90" s="50">
        <f t="shared" si="25"/>
        <v>989.07650889825197</v>
      </c>
      <c r="E90" s="50">
        <f t="shared" si="26"/>
        <v>530.97942057938997</v>
      </c>
      <c r="F90" s="50">
        <f t="shared" si="27"/>
        <v>1520.0559294776419</v>
      </c>
      <c r="G90" s="51">
        <f t="shared" si="28"/>
        <v>84827.230643832299</v>
      </c>
      <c r="H90" s="52">
        <f t="shared" si="29"/>
        <v>36777.243714379045</v>
      </c>
      <c r="I90" s="53">
        <f t="shared" si="30"/>
        <v>121604.47435821134</v>
      </c>
    </row>
    <row r="91" spans="1:9" ht="15" customHeight="1" x14ac:dyDescent="0.25">
      <c r="A91" s="48"/>
      <c r="B91" s="49">
        <f t="shared" si="33"/>
        <v>81</v>
      </c>
      <c r="C91" s="50">
        <f t="shared" si="24"/>
        <v>263222.75628562114</v>
      </c>
      <c r="D91" s="50">
        <f t="shared" si="25"/>
        <v>987.08533607107927</v>
      </c>
      <c r="E91" s="50">
        <f t="shared" si="26"/>
        <v>532.97059340656267</v>
      </c>
      <c r="F91" s="50">
        <f t="shared" si="27"/>
        <v>1520.0559294776419</v>
      </c>
      <c r="G91" s="51">
        <f t="shared" si="28"/>
        <v>85814.315979903375</v>
      </c>
      <c r="H91" s="52">
        <f t="shared" si="29"/>
        <v>37310.214307785609</v>
      </c>
      <c r="I91" s="53">
        <f t="shared" si="30"/>
        <v>123124.53028768898</v>
      </c>
    </row>
    <row r="92" spans="1:9" ht="15" customHeight="1" x14ac:dyDescent="0.25">
      <c r="A92" s="48"/>
      <c r="B92" s="49">
        <f t="shared" si="33"/>
        <v>82</v>
      </c>
      <c r="C92" s="50">
        <f t="shared" si="24"/>
        <v>262689.78569221456</v>
      </c>
      <c r="D92" s="50">
        <f t="shared" si="25"/>
        <v>985.08669634580451</v>
      </c>
      <c r="E92" s="50">
        <f t="shared" si="26"/>
        <v>534.96923313183743</v>
      </c>
      <c r="F92" s="50">
        <f t="shared" si="27"/>
        <v>1520.0559294776419</v>
      </c>
      <c r="G92" s="51">
        <f t="shared" si="28"/>
        <v>86799.402676249185</v>
      </c>
      <c r="H92" s="52">
        <f t="shared" si="29"/>
        <v>37845.183540917445</v>
      </c>
      <c r="I92" s="53">
        <f t="shared" si="30"/>
        <v>124644.58621716662</v>
      </c>
    </row>
    <row r="93" spans="1:9" ht="15" customHeight="1" x14ac:dyDescent="0.25">
      <c r="A93" s="48"/>
      <c r="B93" s="49">
        <f t="shared" si="33"/>
        <v>83</v>
      </c>
      <c r="C93" s="50">
        <f t="shared" si="24"/>
        <v>262154.81645908271</v>
      </c>
      <c r="D93" s="50">
        <f t="shared" si="25"/>
        <v>983.08056172156012</v>
      </c>
      <c r="E93" s="50">
        <f t="shared" si="26"/>
        <v>536.97536775608182</v>
      </c>
      <c r="F93" s="50">
        <f t="shared" si="27"/>
        <v>1520.0559294776419</v>
      </c>
      <c r="G93" s="51">
        <f t="shared" si="28"/>
        <v>87782.483237970751</v>
      </c>
      <c r="H93" s="52">
        <f t="shared" si="29"/>
        <v>38382.158908673526</v>
      </c>
      <c r="I93" s="53">
        <f t="shared" si="30"/>
        <v>126164.64214664427</v>
      </c>
    </row>
    <row r="94" spans="1:9" ht="15" customHeight="1" x14ac:dyDescent="0.25">
      <c r="A94" s="54"/>
      <c r="B94" s="55">
        <f t="shared" si="33"/>
        <v>84</v>
      </c>
      <c r="C94" s="56">
        <f t="shared" si="24"/>
        <v>261617.84109132661</v>
      </c>
      <c r="D94" s="56">
        <f t="shared" si="25"/>
        <v>981.06690409247472</v>
      </c>
      <c r="E94" s="56">
        <f t="shared" si="26"/>
        <v>538.98902538516722</v>
      </c>
      <c r="F94" s="56">
        <f t="shared" si="27"/>
        <v>1520.0559294776419</v>
      </c>
      <c r="G94" s="57">
        <f t="shared" si="28"/>
        <v>88763.550142063221</v>
      </c>
      <c r="H94" s="58">
        <f t="shared" si="29"/>
        <v>38921.147934058696</v>
      </c>
      <c r="I94" s="59">
        <f t="shared" si="30"/>
        <v>127684.69807612192</v>
      </c>
    </row>
    <row r="95" spans="1:9" ht="15" customHeight="1" x14ac:dyDescent="0.25">
      <c r="A95" s="42">
        <f t="shared" ref="A95" si="35">+IF(B95="","",A83+1)</f>
        <v>8</v>
      </c>
      <c r="B95" s="43">
        <f t="shared" si="33"/>
        <v>85</v>
      </c>
      <c r="C95" s="44">
        <f t="shared" si="24"/>
        <v>261078.85206594144</v>
      </c>
      <c r="D95" s="44">
        <f t="shared" si="25"/>
        <v>979.04569524728038</v>
      </c>
      <c r="E95" s="44">
        <f t="shared" si="26"/>
        <v>541.01023423036156</v>
      </c>
      <c r="F95" s="44">
        <f t="shared" si="27"/>
        <v>1520.0559294776419</v>
      </c>
      <c r="G95" s="45">
        <f t="shared" si="28"/>
        <v>89742.595837310495</v>
      </c>
      <c r="H95" s="46">
        <f t="shared" si="29"/>
        <v>39462.158168289054</v>
      </c>
      <c r="I95" s="47">
        <f t="shared" si="30"/>
        <v>129204.75400559955</v>
      </c>
    </row>
    <row r="96" spans="1:9" ht="15" customHeight="1" x14ac:dyDescent="0.25">
      <c r="A96" s="48"/>
      <c r="B96" s="49">
        <f t="shared" si="33"/>
        <v>86</v>
      </c>
      <c r="C96" s="50">
        <f t="shared" si="24"/>
        <v>260537.84183171106</v>
      </c>
      <c r="D96" s="50">
        <f t="shared" si="25"/>
        <v>977.01690686891641</v>
      </c>
      <c r="E96" s="50">
        <f t="shared" si="26"/>
        <v>543.03902260872553</v>
      </c>
      <c r="F96" s="50">
        <f t="shared" si="27"/>
        <v>1520.0559294776419</v>
      </c>
      <c r="G96" s="51">
        <f t="shared" si="28"/>
        <v>90719.612744179409</v>
      </c>
      <c r="H96" s="52">
        <f t="shared" si="29"/>
        <v>40005.197190897779</v>
      </c>
      <c r="I96" s="53">
        <f t="shared" si="30"/>
        <v>130724.80993507718</v>
      </c>
    </row>
    <row r="97" spans="1:9" ht="15" customHeight="1" x14ac:dyDescent="0.25">
      <c r="A97" s="48"/>
      <c r="B97" s="49">
        <f t="shared" si="33"/>
        <v>87</v>
      </c>
      <c r="C97" s="50">
        <f t="shared" si="24"/>
        <v>259994.80280910234</v>
      </c>
      <c r="D97" s="50">
        <f t="shared" si="25"/>
        <v>974.98051053413371</v>
      </c>
      <c r="E97" s="50">
        <f t="shared" si="26"/>
        <v>545.07541894350823</v>
      </c>
      <c r="F97" s="50">
        <f t="shared" si="27"/>
        <v>1520.0559294776419</v>
      </c>
      <c r="G97" s="51">
        <f t="shared" si="28"/>
        <v>91694.593254713545</v>
      </c>
      <c r="H97" s="52">
        <f t="shared" si="29"/>
        <v>40550.27260984129</v>
      </c>
      <c r="I97" s="53">
        <f t="shared" si="30"/>
        <v>132244.86586455483</v>
      </c>
    </row>
    <row r="98" spans="1:9" ht="15" customHeight="1" x14ac:dyDescent="0.25">
      <c r="A98" s="48"/>
      <c r="B98" s="49">
        <f t="shared" si="33"/>
        <v>88</v>
      </c>
      <c r="C98" s="50">
        <f t="shared" si="24"/>
        <v>259449.72739015883</v>
      </c>
      <c r="D98" s="50">
        <f t="shared" si="25"/>
        <v>972.93647771309554</v>
      </c>
      <c r="E98" s="50">
        <f t="shared" si="26"/>
        <v>547.1194517645464</v>
      </c>
      <c r="F98" s="50">
        <f t="shared" si="27"/>
        <v>1520.0559294776419</v>
      </c>
      <c r="G98" s="51">
        <f t="shared" si="28"/>
        <v>92667.529732426643</v>
      </c>
      <c r="H98" s="52">
        <f t="shared" si="29"/>
        <v>41097.392061605839</v>
      </c>
      <c r="I98" s="53">
        <f t="shared" si="30"/>
        <v>133764.92179403247</v>
      </c>
    </row>
    <row r="99" spans="1:9" ht="15" customHeight="1" x14ac:dyDescent="0.25">
      <c r="A99" s="48"/>
      <c r="B99" s="49">
        <f t="shared" si="33"/>
        <v>89</v>
      </c>
      <c r="C99" s="50">
        <f t="shared" si="24"/>
        <v>258902.6079383943</v>
      </c>
      <c r="D99" s="50">
        <f t="shared" si="25"/>
        <v>970.88477976897855</v>
      </c>
      <c r="E99" s="50">
        <f t="shared" si="26"/>
        <v>549.17114970866339</v>
      </c>
      <c r="F99" s="50">
        <f t="shared" si="27"/>
        <v>1520.0559294776419</v>
      </c>
      <c r="G99" s="51">
        <f t="shared" si="28"/>
        <v>93638.414512195624</v>
      </c>
      <c r="H99" s="52">
        <f t="shared" si="29"/>
        <v>41646.563211314504</v>
      </c>
      <c r="I99" s="53">
        <f t="shared" si="30"/>
        <v>135284.97772351012</v>
      </c>
    </row>
    <row r="100" spans="1:9" ht="15" customHeight="1" x14ac:dyDescent="0.25">
      <c r="A100" s="48"/>
      <c r="B100" s="49">
        <f t="shared" si="33"/>
        <v>90</v>
      </c>
      <c r="C100" s="50">
        <f t="shared" si="24"/>
        <v>258353.43678868565</v>
      </c>
      <c r="D100" s="50">
        <f t="shared" si="25"/>
        <v>968.82538795757114</v>
      </c>
      <c r="E100" s="50">
        <f t="shared" si="26"/>
        <v>551.2305415200708</v>
      </c>
      <c r="F100" s="50">
        <f t="shared" si="27"/>
        <v>1520.0559294776419</v>
      </c>
      <c r="G100" s="51">
        <f t="shared" si="28"/>
        <v>94607.239900153189</v>
      </c>
      <c r="H100" s="52">
        <f t="shared" si="29"/>
        <v>42197.793752834572</v>
      </c>
      <c r="I100" s="53">
        <f t="shared" si="30"/>
        <v>136805.03365298777</v>
      </c>
    </row>
    <row r="101" spans="1:9" ht="15" customHeight="1" x14ac:dyDescent="0.25">
      <c r="A101" s="48"/>
      <c r="B101" s="49">
        <f t="shared" si="33"/>
        <v>91</v>
      </c>
      <c r="C101" s="50">
        <f t="shared" si="24"/>
        <v>257802.20624716557</v>
      </c>
      <c r="D101" s="50">
        <f t="shared" si="25"/>
        <v>966.7582734268708</v>
      </c>
      <c r="E101" s="50">
        <f t="shared" si="26"/>
        <v>553.29765605077114</v>
      </c>
      <c r="F101" s="50">
        <f t="shared" si="27"/>
        <v>1520.0559294776419</v>
      </c>
      <c r="G101" s="51">
        <f t="shared" si="28"/>
        <v>95573.998173580054</v>
      </c>
      <c r="H101" s="52">
        <f t="shared" si="29"/>
        <v>42751.091408885346</v>
      </c>
      <c r="I101" s="53">
        <f t="shared" si="30"/>
        <v>138325.08958246541</v>
      </c>
    </row>
    <row r="102" spans="1:9" ht="15" customHeight="1" x14ac:dyDescent="0.25">
      <c r="A102" s="48"/>
      <c r="B102" s="49">
        <f t="shared" si="33"/>
        <v>92</v>
      </c>
      <c r="C102" s="50">
        <f t="shared" si="24"/>
        <v>257248.9085911148</v>
      </c>
      <c r="D102" s="50">
        <f t="shared" si="25"/>
        <v>964.68340721668051</v>
      </c>
      <c r="E102" s="50">
        <f t="shared" si="26"/>
        <v>555.37252226096143</v>
      </c>
      <c r="F102" s="50">
        <f t="shared" si="27"/>
        <v>1520.0559294776419</v>
      </c>
      <c r="G102" s="51">
        <f t="shared" si="28"/>
        <v>96538.681580796736</v>
      </c>
      <c r="H102" s="52">
        <f t="shared" si="29"/>
        <v>43306.463931146311</v>
      </c>
      <c r="I102" s="53">
        <f t="shared" si="30"/>
        <v>139845.14551194303</v>
      </c>
    </row>
    <row r="103" spans="1:9" ht="15" customHeight="1" x14ac:dyDescent="0.25">
      <c r="A103" s="48"/>
      <c r="B103" s="49">
        <f t="shared" si="33"/>
        <v>93</v>
      </c>
      <c r="C103" s="50">
        <f t="shared" si="24"/>
        <v>256693.53606885383</v>
      </c>
      <c r="D103" s="50">
        <f t="shared" si="25"/>
        <v>962.60076025820183</v>
      </c>
      <c r="E103" s="50">
        <f t="shared" si="26"/>
        <v>557.45516921944011</v>
      </c>
      <c r="F103" s="50">
        <f t="shared" si="27"/>
        <v>1520.0559294776419</v>
      </c>
      <c r="G103" s="51">
        <f t="shared" si="28"/>
        <v>97501.282341054932</v>
      </c>
      <c r="H103" s="52">
        <f t="shared" si="29"/>
        <v>43863.919100365754</v>
      </c>
      <c r="I103" s="53">
        <f t="shared" si="30"/>
        <v>141365.20144142068</v>
      </c>
    </row>
    <row r="104" spans="1:9" ht="15" customHeight="1" x14ac:dyDescent="0.25">
      <c r="A104" s="48"/>
      <c r="B104" s="49">
        <f t="shared" si="33"/>
        <v>94</v>
      </c>
      <c r="C104" s="50">
        <f t="shared" si="24"/>
        <v>256136.0808996344</v>
      </c>
      <c r="D104" s="50">
        <f t="shared" si="25"/>
        <v>960.51030337362897</v>
      </c>
      <c r="E104" s="50">
        <f t="shared" si="26"/>
        <v>559.54562610401297</v>
      </c>
      <c r="F104" s="50">
        <f t="shared" si="27"/>
        <v>1520.0559294776419</v>
      </c>
      <c r="G104" s="51">
        <f t="shared" si="28"/>
        <v>98461.792644428555</v>
      </c>
      <c r="H104" s="52">
        <f t="shared" si="29"/>
        <v>44423.464726469771</v>
      </c>
      <c r="I104" s="53">
        <f t="shared" si="30"/>
        <v>142885.25737089833</v>
      </c>
    </row>
    <row r="105" spans="1:9" ht="15" customHeight="1" x14ac:dyDescent="0.25">
      <c r="A105" s="48"/>
      <c r="B105" s="49">
        <f t="shared" si="33"/>
        <v>95</v>
      </c>
      <c r="C105" s="50">
        <f t="shared" si="24"/>
        <v>255576.53527353037</v>
      </c>
      <c r="D105" s="50">
        <f t="shared" si="25"/>
        <v>958.41200727573892</v>
      </c>
      <c r="E105" s="50">
        <f t="shared" si="26"/>
        <v>561.64392220190302</v>
      </c>
      <c r="F105" s="50">
        <f t="shared" si="27"/>
        <v>1520.0559294776419</v>
      </c>
      <c r="G105" s="51">
        <f t="shared" si="28"/>
        <v>99420.204651704291</v>
      </c>
      <c r="H105" s="52">
        <f t="shared" si="29"/>
        <v>44985.108648671674</v>
      </c>
      <c r="I105" s="53">
        <f t="shared" si="30"/>
        <v>144405.31330037597</v>
      </c>
    </row>
    <row r="106" spans="1:9" ht="15" customHeight="1" x14ac:dyDescent="0.25">
      <c r="A106" s="54"/>
      <c r="B106" s="55">
        <f t="shared" si="33"/>
        <v>96</v>
      </c>
      <c r="C106" s="56">
        <f t="shared" si="24"/>
        <v>255014.89135132846</v>
      </c>
      <c r="D106" s="56">
        <f t="shared" si="25"/>
        <v>956.3058425674817</v>
      </c>
      <c r="E106" s="56">
        <f t="shared" si="26"/>
        <v>563.75008691016023</v>
      </c>
      <c r="F106" s="56">
        <f t="shared" si="27"/>
        <v>1520.0559294776419</v>
      </c>
      <c r="G106" s="57">
        <f t="shared" si="28"/>
        <v>100376.51049427177</v>
      </c>
      <c r="H106" s="58">
        <f t="shared" si="29"/>
        <v>45548.858735581831</v>
      </c>
      <c r="I106" s="59">
        <f t="shared" si="30"/>
        <v>145925.36922985362</v>
      </c>
    </row>
    <row r="107" spans="1:9" ht="15" customHeight="1" x14ac:dyDescent="0.25">
      <c r="A107" s="42">
        <f t="shared" ref="A107" si="36">+IF(B107="","",A95+1)</f>
        <v>9</v>
      </c>
      <c r="B107" s="43">
        <f t="shared" si="33"/>
        <v>97</v>
      </c>
      <c r="C107" s="44">
        <f t="shared" si="24"/>
        <v>254451.14126441831</v>
      </c>
      <c r="D107" s="44">
        <f t="shared" si="25"/>
        <v>954.19177974156867</v>
      </c>
      <c r="E107" s="44">
        <f t="shared" si="26"/>
        <v>565.86414973607327</v>
      </c>
      <c r="F107" s="44">
        <f t="shared" si="27"/>
        <v>1520.0559294776419</v>
      </c>
      <c r="G107" s="45">
        <f t="shared" si="28"/>
        <v>101330.70227401334</v>
      </c>
      <c r="H107" s="46">
        <f t="shared" si="29"/>
        <v>46114.722885317904</v>
      </c>
      <c r="I107" s="47">
        <f t="shared" si="30"/>
        <v>147445.42515933124</v>
      </c>
    </row>
    <row r="108" spans="1:9" ht="15" customHeight="1" x14ac:dyDescent="0.25">
      <c r="A108" s="48"/>
      <c r="B108" s="49">
        <f t="shared" si="33"/>
        <v>98</v>
      </c>
      <c r="C108" s="50">
        <f t="shared" si="24"/>
        <v>253885.27711468225</v>
      </c>
      <c r="D108" s="50">
        <f t="shared" si="25"/>
        <v>952.06978918005836</v>
      </c>
      <c r="E108" s="50">
        <f t="shared" si="26"/>
        <v>567.98614029758357</v>
      </c>
      <c r="F108" s="50">
        <f t="shared" si="27"/>
        <v>1520.0559294776419</v>
      </c>
      <c r="G108" s="51">
        <f t="shared" si="28"/>
        <v>102282.77206319339</v>
      </c>
      <c r="H108" s="52">
        <f t="shared" si="29"/>
        <v>46682.709025615484</v>
      </c>
      <c r="I108" s="53">
        <f t="shared" si="30"/>
        <v>148965.48108880888</v>
      </c>
    </row>
    <row r="109" spans="1:9" ht="15" customHeight="1" x14ac:dyDescent="0.25">
      <c r="A109" s="48"/>
      <c r="B109" s="49">
        <f t="shared" si="33"/>
        <v>99</v>
      </c>
      <c r="C109" s="50">
        <f t="shared" si="24"/>
        <v>253317.29097438467</v>
      </c>
      <c r="D109" s="50">
        <f t="shared" si="25"/>
        <v>949.93984115394244</v>
      </c>
      <c r="E109" s="50">
        <f t="shared" si="26"/>
        <v>570.1160883236995</v>
      </c>
      <c r="F109" s="50">
        <f t="shared" si="27"/>
        <v>1520.0559294776419</v>
      </c>
      <c r="G109" s="51">
        <f t="shared" si="28"/>
        <v>103232.71190434734</v>
      </c>
      <c r="H109" s="52">
        <f t="shared" si="29"/>
        <v>47252.825113939187</v>
      </c>
      <c r="I109" s="53">
        <f t="shared" si="30"/>
        <v>150485.53701828653</v>
      </c>
    </row>
    <row r="110" spans="1:9" ht="15" customHeight="1" x14ac:dyDescent="0.25">
      <c r="A110" s="48"/>
      <c r="B110" s="49">
        <f t="shared" si="33"/>
        <v>100</v>
      </c>
      <c r="C110" s="50">
        <f t="shared" si="24"/>
        <v>252747.17488606097</v>
      </c>
      <c r="D110" s="50">
        <f t="shared" si="25"/>
        <v>947.8019058227286</v>
      </c>
      <c r="E110" s="50">
        <f t="shared" si="26"/>
        <v>572.25402365491334</v>
      </c>
      <c r="F110" s="50">
        <f t="shared" si="27"/>
        <v>1520.0559294776419</v>
      </c>
      <c r="G110" s="51">
        <f t="shared" si="28"/>
        <v>104180.51381017006</v>
      </c>
      <c r="H110" s="52">
        <f t="shared" si="29"/>
        <v>47825.079137594097</v>
      </c>
      <c r="I110" s="53">
        <f t="shared" si="30"/>
        <v>152005.59294776415</v>
      </c>
    </row>
    <row r="111" spans="1:9" ht="15" customHeight="1" x14ac:dyDescent="0.25">
      <c r="A111" s="48"/>
      <c r="B111" s="49">
        <f t="shared" si="33"/>
        <v>101</v>
      </c>
      <c r="C111" s="50">
        <f t="shared" ref="C111:C174" si="37">IF(B111="","",C110-E110)</f>
        <v>252174.92086240606</v>
      </c>
      <c r="D111" s="50">
        <f t="shared" ref="D111:D174" si="38">IF(B111="","",C111*($B$5/12))</f>
        <v>945.65595323402272</v>
      </c>
      <c r="E111" s="50">
        <f t="shared" ref="E111:E174" si="39">IF(B111="","",F111-D111)</f>
        <v>574.39997624361922</v>
      </c>
      <c r="F111" s="50">
        <f t="shared" ref="F111:F174" si="40">IF(B111="","",PMT($B$5/12,$B$6,-($B$4+$B$7*$A$4)))</f>
        <v>1520.0559294776419</v>
      </c>
      <c r="G111" s="51">
        <f t="shared" ref="G111:G174" si="41">IF(B111="","",D111+G110)</f>
        <v>105126.16976340408</v>
      </c>
      <c r="H111" s="52">
        <f t="shared" ref="H111:H174" si="42">IF(B111="","",H110+E111)</f>
        <v>48399.479113837719</v>
      </c>
      <c r="I111" s="53">
        <f t="shared" ref="I111:I174" si="43">IF(B111="","",G111+H111)</f>
        <v>153525.64887724179</v>
      </c>
    </row>
    <row r="112" spans="1:9" ht="15" customHeight="1" x14ac:dyDescent="0.25">
      <c r="A112" s="48"/>
      <c r="B112" s="49">
        <f t="shared" si="33"/>
        <v>102</v>
      </c>
      <c r="C112" s="50">
        <f t="shared" si="37"/>
        <v>251600.52088616244</v>
      </c>
      <c r="D112" s="50">
        <f t="shared" si="38"/>
        <v>943.50195332310909</v>
      </c>
      <c r="E112" s="50">
        <f t="shared" si="39"/>
        <v>576.55397615453285</v>
      </c>
      <c r="F112" s="50">
        <f t="shared" si="40"/>
        <v>1520.0559294776419</v>
      </c>
      <c r="G112" s="51">
        <f t="shared" si="41"/>
        <v>106069.67171672719</v>
      </c>
      <c r="H112" s="52">
        <f t="shared" si="42"/>
        <v>48976.033089992248</v>
      </c>
      <c r="I112" s="53">
        <f t="shared" si="43"/>
        <v>155045.70480671944</v>
      </c>
    </row>
    <row r="113" spans="1:9" ht="15" customHeight="1" x14ac:dyDescent="0.25">
      <c r="A113" s="48"/>
      <c r="B113" s="49">
        <f t="shared" si="33"/>
        <v>103</v>
      </c>
      <c r="C113" s="50">
        <f t="shared" si="37"/>
        <v>251023.9669100079</v>
      </c>
      <c r="D113" s="50">
        <f t="shared" si="38"/>
        <v>941.33987591252958</v>
      </c>
      <c r="E113" s="50">
        <f t="shared" si="39"/>
        <v>578.71605356511236</v>
      </c>
      <c r="F113" s="50">
        <f t="shared" si="40"/>
        <v>1520.0559294776419</v>
      </c>
      <c r="G113" s="51">
        <f t="shared" si="41"/>
        <v>107011.01159263971</v>
      </c>
      <c r="H113" s="52">
        <f t="shared" si="42"/>
        <v>49554.749143557361</v>
      </c>
      <c r="I113" s="53">
        <f t="shared" si="43"/>
        <v>156565.76073619706</v>
      </c>
    </row>
    <row r="114" spans="1:9" ht="15" customHeight="1" x14ac:dyDescent="0.25">
      <c r="A114" s="48"/>
      <c r="B114" s="49">
        <f t="shared" si="33"/>
        <v>104</v>
      </c>
      <c r="C114" s="50">
        <f t="shared" si="37"/>
        <v>250445.25085644278</v>
      </c>
      <c r="D114" s="50">
        <f t="shared" si="38"/>
        <v>939.16969071166045</v>
      </c>
      <c r="E114" s="50">
        <f t="shared" si="39"/>
        <v>580.88623876598149</v>
      </c>
      <c r="F114" s="50">
        <f t="shared" si="40"/>
        <v>1520.0559294776419</v>
      </c>
      <c r="G114" s="51">
        <f t="shared" si="41"/>
        <v>107950.18128335137</v>
      </c>
      <c r="H114" s="52">
        <f t="shared" si="42"/>
        <v>50135.635382323344</v>
      </c>
      <c r="I114" s="53">
        <f t="shared" si="43"/>
        <v>158085.81666567471</v>
      </c>
    </row>
    <row r="115" spans="1:9" ht="15" customHeight="1" x14ac:dyDescent="0.25">
      <c r="A115" s="48"/>
      <c r="B115" s="49">
        <f t="shared" si="33"/>
        <v>105</v>
      </c>
      <c r="C115" s="50">
        <f t="shared" si="37"/>
        <v>249864.36461767679</v>
      </c>
      <c r="D115" s="50">
        <f t="shared" si="38"/>
        <v>936.99136731628789</v>
      </c>
      <c r="E115" s="50">
        <f t="shared" si="39"/>
        <v>583.06456216135405</v>
      </c>
      <c r="F115" s="50">
        <f t="shared" si="40"/>
        <v>1520.0559294776419</v>
      </c>
      <c r="G115" s="51">
        <f t="shared" si="41"/>
        <v>108887.17265066765</v>
      </c>
      <c r="H115" s="52">
        <f t="shared" si="42"/>
        <v>50718.699944484695</v>
      </c>
      <c r="I115" s="53">
        <f t="shared" si="43"/>
        <v>159605.87259515235</v>
      </c>
    </row>
    <row r="116" spans="1:9" ht="15" customHeight="1" x14ac:dyDescent="0.25">
      <c r="A116" s="48"/>
      <c r="B116" s="49">
        <f t="shared" si="33"/>
        <v>106</v>
      </c>
      <c r="C116" s="50">
        <f t="shared" si="37"/>
        <v>249281.30005551543</v>
      </c>
      <c r="D116" s="50">
        <f t="shared" si="38"/>
        <v>934.80487520818281</v>
      </c>
      <c r="E116" s="50">
        <f t="shared" si="39"/>
        <v>585.25105426945913</v>
      </c>
      <c r="F116" s="50">
        <f t="shared" si="40"/>
        <v>1520.0559294776419</v>
      </c>
      <c r="G116" s="51">
        <f t="shared" si="41"/>
        <v>109821.97752587583</v>
      </c>
      <c r="H116" s="52">
        <f t="shared" si="42"/>
        <v>51303.950998754153</v>
      </c>
      <c r="I116" s="53">
        <f t="shared" si="43"/>
        <v>161125.92852462997</v>
      </c>
    </row>
    <row r="117" spans="1:9" ht="15" customHeight="1" x14ac:dyDescent="0.25">
      <c r="A117" s="48"/>
      <c r="B117" s="49">
        <f t="shared" si="33"/>
        <v>107</v>
      </c>
      <c r="C117" s="50">
        <f t="shared" si="37"/>
        <v>248696.04900124596</v>
      </c>
      <c r="D117" s="50">
        <f t="shared" si="38"/>
        <v>932.61018375467233</v>
      </c>
      <c r="E117" s="50">
        <f t="shared" si="39"/>
        <v>587.4457457229696</v>
      </c>
      <c r="F117" s="50">
        <f t="shared" si="40"/>
        <v>1520.0559294776419</v>
      </c>
      <c r="G117" s="51">
        <f t="shared" si="41"/>
        <v>110754.5877096305</v>
      </c>
      <c r="H117" s="52">
        <f t="shared" si="42"/>
        <v>51891.396744477126</v>
      </c>
      <c r="I117" s="53">
        <f t="shared" si="43"/>
        <v>162645.98445410765</v>
      </c>
    </row>
    <row r="118" spans="1:9" ht="15" customHeight="1" x14ac:dyDescent="0.25">
      <c r="A118" s="54"/>
      <c r="B118" s="55">
        <f t="shared" si="33"/>
        <v>108</v>
      </c>
      <c r="C118" s="56">
        <f t="shared" si="37"/>
        <v>248108.60325552299</v>
      </c>
      <c r="D118" s="56">
        <f t="shared" si="38"/>
        <v>930.40726220821114</v>
      </c>
      <c r="E118" s="56">
        <f t="shared" si="39"/>
        <v>589.6486672694308</v>
      </c>
      <c r="F118" s="56">
        <f t="shared" si="40"/>
        <v>1520.0559294776419</v>
      </c>
      <c r="G118" s="57">
        <f t="shared" si="41"/>
        <v>111684.99497183872</v>
      </c>
      <c r="H118" s="58">
        <f t="shared" si="42"/>
        <v>52481.045411746556</v>
      </c>
      <c r="I118" s="59">
        <f t="shared" si="43"/>
        <v>164166.04038358526</v>
      </c>
    </row>
    <row r="119" spans="1:9" ht="15" customHeight="1" x14ac:dyDescent="0.25">
      <c r="A119" s="42">
        <f t="shared" ref="A119" si="44">+IF(B119="","",A107+1)</f>
        <v>10</v>
      </c>
      <c r="B119" s="43">
        <f t="shared" si="33"/>
        <v>109</v>
      </c>
      <c r="C119" s="44">
        <f t="shared" si="37"/>
        <v>247518.95458825355</v>
      </c>
      <c r="D119" s="44">
        <f t="shared" si="38"/>
        <v>928.19607970595075</v>
      </c>
      <c r="E119" s="44">
        <f t="shared" si="39"/>
        <v>591.85984977169119</v>
      </c>
      <c r="F119" s="44">
        <f t="shared" si="40"/>
        <v>1520.0559294776419</v>
      </c>
      <c r="G119" s="45">
        <f t="shared" si="41"/>
        <v>112613.19105154467</v>
      </c>
      <c r="H119" s="46">
        <f t="shared" si="42"/>
        <v>53072.905261518245</v>
      </c>
      <c r="I119" s="47">
        <f t="shared" si="43"/>
        <v>165686.09631306291</v>
      </c>
    </row>
    <row r="120" spans="1:9" ht="15" customHeight="1" x14ac:dyDescent="0.25">
      <c r="A120" s="48"/>
      <c r="B120" s="49">
        <f t="shared" si="33"/>
        <v>110</v>
      </c>
      <c r="C120" s="50">
        <f t="shared" si="37"/>
        <v>246927.09473848186</v>
      </c>
      <c r="D120" s="50">
        <f t="shared" si="38"/>
        <v>925.9766052693069</v>
      </c>
      <c r="E120" s="50">
        <f t="shared" si="39"/>
        <v>594.07932420833504</v>
      </c>
      <c r="F120" s="50">
        <f t="shared" si="40"/>
        <v>1520.0559294776419</v>
      </c>
      <c r="G120" s="51">
        <f t="shared" si="41"/>
        <v>113539.16765681397</v>
      </c>
      <c r="H120" s="52">
        <f t="shared" si="42"/>
        <v>53666.984585726583</v>
      </c>
      <c r="I120" s="53">
        <f t="shared" si="43"/>
        <v>167206.15224254056</v>
      </c>
    </row>
    <row r="121" spans="1:9" ht="15" customHeight="1" x14ac:dyDescent="0.25">
      <c r="A121" s="48"/>
      <c r="B121" s="49">
        <f t="shared" si="33"/>
        <v>111</v>
      </c>
      <c r="C121" s="50">
        <f t="shared" si="37"/>
        <v>246333.01541427351</v>
      </c>
      <c r="D121" s="50">
        <f t="shared" si="38"/>
        <v>923.74880780352566</v>
      </c>
      <c r="E121" s="50">
        <f t="shared" si="39"/>
        <v>596.30712167411627</v>
      </c>
      <c r="F121" s="50">
        <f t="shared" si="40"/>
        <v>1520.0559294776419</v>
      </c>
      <c r="G121" s="51">
        <f t="shared" si="41"/>
        <v>114462.91646461749</v>
      </c>
      <c r="H121" s="52">
        <f t="shared" si="42"/>
        <v>54263.291707400698</v>
      </c>
      <c r="I121" s="53">
        <f t="shared" si="43"/>
        <v>168726.20817201817</v>
      </c>
    </row>
    <row r="122" spans="1:9" ht="15" customHeight="1" x14ac:dyDescent="0.25">
      <c r="A122" s="48"/>
      <c r="B122" s="49">
        <f t="shared" si="33"/>
        <v>112</v>
      </c>
      <c r="C122" s="50">
        <f t="shared" si="37"/>
        <v>245736.70829259939</v>
      </c>
      <c r="D122" s="50">
        <f t="shared" si="38"/>
        <v>921.51265609724771</v>
      </c>
      <c r="E122" s="50">
        <f t="shared" si="39"/>
        <v>598.54327338039423</v>
      </c>
      <c r="F122" s="50">
        <f t="shared" si="40"/>
        <v>1520.0559294776419</v>
      </c>
      <c r="G122" s="51">
        <f t="shared" si="41"/>
        <v>115384.42912071473</v>
      </c>
      <c r="H122" s="52">
        <f t="shared" si="42"/>
        <v>54861.834980781096</v>
      </c>
      <c r="I122" s="53">
        <f t="shared" si="43"/>
        <v>170246.26410149582</v>
      </c>
    </row>
    <row r="123" spans="1:9" ht="15" customHeight="1" x14ac:dyDescent="0.25">
      <c r="A123" s="48"/>
      <c r="B123" s="49">
        <f t="shared" si="33"/>
        <v>113</v>
      </c>
      <c r="C123" s="50">
        <f t="shared" si="37"/>
        <v>245138.16501921898</v>
      </c>
      <c r="D123" s="50">
        <f t="shared" si="38"/>
        <v>919.26811882207119</v>
      </c>
      <c r="E123" s="50">
        <f t="shared" si="39"/>
        <v>600.78781065557075</v>
      </c>
      <c r="F123" s="50">
        <f t="shared" si="40"/>
        <v>1520.0559294776419</v>
      </c>
      <c r="G123" s="51">
        <f t="shared" si="41"/>
        <v>116303.69723953681</v>
      </c>
      <c r="H123" s="52">
        <f t="shared" si="42"/>
        <v>55462.622791436668</v>
      </c>
      <c r="I123" s="53">
        <f t="shared" si="43"/>
        <v>171766.32003097347</v>
      </c>
    </row>
    <row r="124" spans="1:9" ht="15" customHeight="1" x14ac:dyDescent="0.25">
      <c r="A124" s="48"/>
      <c r="B124" s="49">
        <f t="shared" si="33"/>
        <v>114</v>
      </c>
      <c r="C124" s="50">
        <f t="shared" si="37"/>
        <v>244537.37720856341</v>
      </c>
      <c r="D124" s="50">
        <f t="shared" si="38"/>
        <v>917.01516453211275</v>
      </c>
      <c r="E124" s="50">
        <f t="shared" si="39"/>
        <v>603.04076494552919</v>
      </c>
      <c r="F124" s="50">
        <f t="shared" si="40"/>
        <v>1520.0559294776419</v>
      </c>
      <c r="G124" s="51">
        <f t="shared" si="41"/>
        <v>117220.71240406892</v>
      </c>
      <c r="H124" s="52">
        <f t="shared" si="42"/>
        <v>56065.663556382198</v>
      </c>
      <c r="I124" s="53">
        <f t="shared" si="43"/>
        <v>173286.37596045111</v>
      </c>
    </row>
    <row r="125" spans="1:9" ht="15" customHeight="1" x14ac:dyDescent="0.25">
      <c r="A125" s="48"/>
      <c r="B125" s="49">
        <f t="shared" si="33"/>
        <v>115</v>
      </c>
      <c r="C125" s="50">
        <f t="shared" si="37"/>
        <v>243934.33644361788</v>
      </c>
      <c r="D125" s="50">
        <f t="shared" si="38"/>
        <v>914.75376166356705</v>
      </c>
      <c r="E125" s="50">
        <f t="shared" si="39"/>
        <v>605.30216781407489</v>
      </c>
      <c r="F125" s="50">
        <f t="shared" si="40"/>
        <v>1520.0559294776419</v>
      </c>
      <c r="G125" s="51">
        <f t="shared" si="41"/>
        <v>118135.46616573249</v>
      </c>
      <c r="H125" s="52">
        <f t="shared" si="42"/>
        <v>56670.96572419627</v>
      </c>
      <c r="I125" s="53">
        <f t="shared" si="43"/>
        <v>174806.43188992876</v>
      </c>
    </row>
    <row r="126" spans="1:9" ht="15" customHeight="1" x14ac:dyDescent="0.25">
      <c r="A126" s="48"/>
      <c r="B126" s="49">
        <f t="shared" si="33"/>
        <v>116</v>
      </c>
      <c r="C126" s="50">
        <f t="shared" si="37"/>
        <v>243329.0342758038</v>
      </c>
      <c r="D126" s="50">
        <f t="shared" si="38"/>
        <v>912.48387853426425</v>
      </c>
      <c r="E126" s="50">
        <f t="shared" si="39"/>
        <v>607.57205094337769</v>
      </c>
      <c r="F126" s="50">
        <f t="shared" si="40"/>
        <v>1520.0559294776419</v>
      </c>
      <c r="G126" s="51">
        <f t="shared" si="41"/>
        <v>119047.95004426675</v>
      </c>
      <c r="H126" s="52">
        <f t="shared" si="42"/>
        <v>57278.537775139645</v>
      </c>
      <c r="I126" s="53">
        <f t="shared" si="43"/>
        <v>176326.48781940638</v>
      </c>
    </row>
    <row r="127" spans="1:9" ht="15" customHeight="1" x14ac:dyDescent="0.25">
      <c r="A127" s="48"/>
      <c r="B127" s="49">
        <f t="shared" si="33"/>
        <v>117</v>
      </c>
      <c r="C127" s="50">
        <f t="shared" si="37"/>
        <v>242721.46222486041</v>
      </c>
      <c r="D127" s="50">
        <f t="shared" si="38"/>
        <v>910.20548334322655</v>
      </c>
      <c r="E127" s="50">
        <f t="shared" si="39"/>
        <v>609.85044613441539</v>
      </c>
      <c r="F127" s="50">
        <f t="shared" si="40"/>
        <v>1520.0559294776419</v>
      </c>
      <c r="G127" s="51">
        <f t="shared" si="41"/>
        <v>119958.15552760997</v>
      </c>
      <c r="H127" s="52">
        <f t="shared" si="42"/>
        <v>57888.388221274057</v>
      </c>
      <c r="I127" s="53">
        <f t="shared" si="43"/>
        <v>177846.54374888403</v>
      </c>
    </row>
    <row r="128" spans="1:9" ht="15" customHeight="1" x14ac:dyDescent="0.25">
      <c r="A128" s="48"/>
      <c r="B128" s="49">
        <f t="shared" si="33"/>
        <v>118</v>
      </c>
      <c r="C128" s="50">
        <f t="shared" si="37"/>
        <v>242111.61177872599</v>
      </c>
      <c r="D128" s="50">
        <f t="shared" si="38"/>
        <v>907.91854417022239</v>
      </c>
      <c r="E128" s="50">
        <f t="shared" si="39"/>
        <v>612.13738530741955</v>
      </c>
      <c r="F128" s="50">
        <f t="shared" si="40"/>
        <v>1520.0559294776419</v>
      </c>
      <c r="G128" s="51">
        <f t="shared" si="41"/>
        <v>120866.0740717802</v>
      </c>
      <c r="H128" s="52">
        <f t="shared" si="42"/>
        <v>58500.525606581476</v>
      </c>
      <c r="I128" s="53">
        <f t="shared" si="43"/>
        <v>179366.59967836167</v>
      </c>
    </row>
    <row r="129" spans="1:9" ht="15" customHeight="1" x14ac:dyDescent="0.25">
      <c r="A129" s="48"/>
      <c r="B129" s="49">
        <f t="shared" si="33"/>
        <v>119</v>
      </c>
      <c r="C129" s="50">
        <f t="shared" si="37"/>
        <v>241499.47439341855</v>
      </c>
      <c r="D129" s="50">
        <f t="shared" si="38"/>
        <v>905.62302897531958</v>
      </c>
      <c r="E129" s="50">
        <f t="shared" si="39"/>
        <v>614.43290050232235</v>
      </c>
      <c r="F129" s="50">
        <f t="shared" si="40"/>
        <v>1520.0559294776419</v>
      </c>
      <c r="G129" s="51">
        <f t="shared" si="41"/>
        <v>121771.69710075551</v>
      </c>
      <c r="H129" s="52">
        <f t="shared" si="42"/>
        <v>59114.9585070838</v>
      </c>
      <c r="I129" s="53">
        <f t="shared" si="43"/>
        <v>180886.65560783932</v>
      </c>
    </row>
    <row r="130" spans="1:9" ht="15" customHeight="1" x14ac:dyDescent="0.25">
      <c r="A130" s="54"/>
      <c r="B130" s="55">
        <f t="shared" si="33"/>
        <v>120</v>
      </c>
      <c r="C130" s="56">
        <f t="shared" si="37"/>
        <v>240885.04149291624</v>
      </c>
      <c r="D130" s="56">
        <f t="shared" si="38"/>
        <v>903.31890559843589</v>
      </c>
      <c r="E130" s="56">
        <f t="shared" si="39"/>
        <v>616.73702387920605</v>
      </c>
      <c r="F130" s="56">
        <f t="shared" si="40"/>
        <v>1520.0559294776419</v>
      </c>
      <c r="G130" s="57">
        <f t="shared" si="41"/>
        <v>122675.01600635395</v>
      </c>
      <c r="H130" s="58">
        <f t="shared" si="42"/>
        <v>59731.695530963007</v>
      </c>
      <c r="I130" s="59">
        <f t="shared" si="43"/>
        <v>182406.71153731697</v>
      </c>
    </row>
    <row r="131" spans="1:9" ht="15" customHeight="1" x14ac:dyDescent="0.25">
      <c r="A131" s="42">
        <f t="shared" ref="A131" si="45">+IF(B131="","",A119+1)</f>
        <v>11</v>
      </c>
      <c r="B131" s="43">
        <f t="shared" si="33"/>
        <v>121</v>
      </c>
      <c r="C131" s="44">
        <f t="shared" si="37"/>
        <v>240268.30446903704</v>
      </c>
      <c r="D131" s="44">
        <f t="shared" si="38"/>
        <v>901.00614175888893</v>
      </c>
      <c r="E131" s="44">
        <f t="shared" si="39"/>
        <v>619.04978771875301</v>
      </c>
      <c r="F131" s="44">
        <f t="shared" si="40"/>
        <v>1520.0559294776419</v>
      </c>
      <c r="G131" s="45">
        <f t="shared" si="41"/>
        <v>123576.02214811284</v>
      </c>
      <c r="H131" s="46">
        <f t="shared" si="42"/>
        <v>60350.745318681758</v>
      </c>
      <c r="I131" s="47">
        <f t="shared" si="43"/>
        <v>183926.76746679458</v>
      </c>
    </row>
    <row r="132" spans="1:9" ht="15" customHeight="1" x14ac:dyDescent="0.25">
      <c r="A132" s="48"/>
      <c r="B132" s="49">
        <f t="shared" si="33"/>
        <v>122</v>
      </c>
      <c r="C132" s="50">
        <f t="shared" si="37"/>
        <v>239649.2546813183</v>
      </c>
      <c r="D132" s="50">
        <f t="shared" si="38"/>
        <v>898.68470505494361</v>
      </c>
      <c r="E132" s="50">
        <f t="shared" si="39"/>
        <v>621.37122442269833</v>
      </c>
      <c r="F132" s="50">
        <f t="shared" si="40"/>
        <v>1520.0559294776419</v>
      </c>
      <c r="G132" s="51">
        <f t="shared" si="41"/>
        <v>124474.70685316778</v>
      </c>
      <c r="H132" s="52">
        <f t="shared" si="42"/>
        <v>60972.116543104457</v>
      </c>
      <c r="I132" s="53">
        <f t="shared" si="43"/>
        <v>185446.82339627223</v>
      </c>
    </row>
    <row r="133" spans="1:9" ht="15" customHeight="1" x14ac:dyDescent="0.25">
      <c r="A133" s="48"/>
      <c r="B133" s="49">
        <f t="shared" si="33"/>
        <v>123</v>
      </c>
      <c r="C133" s="50">
        <f t="shared" si="37"/>
        <v>239027.88345689559</v>
      </c>
      <c r="D133" s="50">
        <f t="shared" si="38"/>
        <v>896.35456296335849</v>
      </c>
      <c r="E133" s="50">
        <f t="shared" si="39"/>
        <v>623.70136651428345</v>
      </c>
      <c r="F133" s="50">
        <f t="shared" si="40"/>
        <v>1520.0559294776419</v>
      </c>
      <c r="G133" s="51">
        <f t="shared" si="41"/>
        <v>125371.06141613114</v>
      </c>
      <c r="H133" s="52">
        <f t="shared" si="42"/>
        <v>61595.817909618738</v>
      </c>
      <c r="I133" s="53">
        <f t="shared" si="43"/>
        <v>186966.87932574988</v>
      </c>
    </row>
    <row r="134" spans="1:9" ht="15" customHeight="1" x14ac:dyDescent="0.25">
      <c r="A134" s="48"/>
      <c r="B134" s="49">
        <f t="shared" si="33"/>
        <v>124</v>
      </c>
      <c r="C134" s="50">
        <f t="shared" si="37"/>
        <v>238404.18209038131</v>
      </c>
      <c r="D134" s="50">
        <f t="shared" si="38"/>
        <v>894.01568283892982</v>
      </c>
      <c r="E134" s="50">
        <f t="shared" si="39"/>
        <v>626.04024663871212</v>
      </c>
      <c r="F134" s="50">
        <f t="shared" si="40"/>
        <v>1520.0559294776419</v>
      </c>
      <c r="G134" s="51">
        <f t="shared" si="41"/>
        <v>126265.07709897007</v>
      </c>
      <c r="H134" s="52">
        <f t="shared" si="42"/>
        <v>62221.858156257447</v>
      </c>
      <c r="I134" s="53">
        <f t="shared" si="43"/>
        <v>188486.93525522752</v>
      </c>
    </row>
    <row r="135" spans="1:9" ht="15" customHeight="1" x14ac:dyDescent="0.25">
      <c r="A135" s="48"/>
      <c r="B135" s="49">
        <f t="shared" si="33"/>
        <v>125</v>
      </c>
      <c r="C135" s="50">
        <f t="shared" si="37"/>
        <v>237778.1418437426</v>
      </c>
      <c r="D135" s="50">
        <f t="shared" si="38"/>
        <v>891.66803191403471</v>
      </c>
      <c r="E135" s="50">
        <f t="shared" si="39"/>
        <v>628.38789756360723</v>
      </c>
      <c r="F135" s="50">
        <f t="shared" si="40"/>
        <v>1520.0559294776419</v>
      </c>
      <c r="G135" s="51">
        <f t="shared" si="41"/>
        <v>127156.7451308841</v>
      </c>
      <c r="H135" s="52">
        <f t="shared" si="42"/>
        <v>62850.246053821058</v>
      </c>
      <c r="I135" s="53">
        <f t="shared" si="43"/>
        <v>190006.99118470517</v>
      </c>
    </row>
    <row r="136" spans="1:9" ht="15" customHeight="1" x14ac:dyDescent="0.25">
      <c r="A136" s="48"/>
      <c r="B136" s="49">
        <f t="shared" si="33"/>
        <v>126</v>
      </c>
      <c r="C136" s="50">
        <f t="shared" si="37"/>
        <v>237149.753946179</v>
      </c>
      <c r="D136" s="50">
        <f t="shared" si="38"/>
        <v>889.31157729817119</v>
      </c>
      <c r="E136" s="50">
        <f t="shared" si="39"/>
        <v>630.74435217947075</v>
      </c>
      <c r="F136" s="50">
        <f t="shared" si="40"/>
        <v>1520.0559294776419</v>
      </c>
      <c r="G136" s="51">
        <f t="shared" si="41"/>
        <v>128046.05670818227</v>
      </c>
      <c r="H136" s="52">
        <f t="shared" si="42"/>
        <v>63480.990406000528</v>
      </c>
      <c r="I136" s="53">
        <f t="shared" si="43"/>
        <v>191527.04711418279</v>
      </c>
    </row>
    <row r="137" spans="1:9" ht="15" customHeight="1" x14ac:dyDescent="0.25">
      <c r="A137" s="48"/>
      <c r="B137" s="49">
        <f t="shared" si="33"/>
        <v>127</v>
      </c>
      <c r="C137" s="50">
        <f t="shared" si="37"/>
        <v>236519.00959399954</v>
      </c>
      <c r="D137" s="50">
        <f t="shared" si="38"/>
        <v>886.94628597749818</v>
      </c>
      <c r="E137" s="50">
        <f t="shared" si="39"/>
        <v>633.10964350014376</v>
      </c>
      <c r="F137" s="50">
        <f t="shared" si="40"/>
        <v>1520.0559294776419</v>
      </c>
      <c r="G137" s="51">
        <f t="shared" si="41"/>
        <v>128933.00299415976</v>
      </c>
      <c r="H137" s="52">
        <f t="shared" si="42"/>
        <v>64114.100049500674</v>
      </c>
      <c r="I137" s="53">
        <f t="shared" si="43"/>
        <v>193047.10304366043</v>
      </c>
    </row>
    <row r="138" spans="1:9" ht="15" customHeight="1" x14ac:dyDescent="0.25">
      <c r="A138" s="48"/>
      <c r="B138" s="49">
        <f t="shared" si="33"/>
        <v>128</v>
      </c>
      <c r="C138" s="50">
        <f t="shared" si="37"/>
        <v>235885.89995049938</v>
      </c>
      <c r="D138" s="50">
        <f t="shared" si="38"/>
        <v>884.57212481437261</v>
      </c>
      <c r="E138" s="50">
        <f t="shared" si="39"/>
        <v>635.48380466326932</v>
      </c>
      <c r="F138" s="50">
        <f t="shared" si="40"/>
        <v>1520.0559294776419</v>
      </c>
      <c r="G138" s="51">
        <f t="shared" si="41"/>
        <v>129817.57511897413</v>
      </c>
      <c r="H138" s="52">
        <f t="shared" si="42"/>
        <v>64749.583854163946</v>
      </c>
      <c r="I138" s="53">
        <f t="shared" si="43"/>
        <v>194567.15897313808</v>
      </c>
    </row>
    <row r="139" spans="1:9" ht="15" customHeight="1" x14ac:dyDescent="0.25">
      <c r="A139" s="48"/>
      <c r="B139" s="49">
        <f t="shared" si="33"/>
        <v>129</v>
      </c>
      <c r="C139" s="50">
        <f t="shared" si="37"/>
        <v>235250.41614583612</v>
      </c>
      <c r="D139" s="50">
        <f t="shared" si="38"/>
        <v>882.18906054688546</v>
      </c>
      <c r="E139" s="50">
        <f t="shared" si="39"/>
        <v>637.86686893075648</v>
      </c>
      <c r="F139" s="50">
        <f t="shared" si="40"/>
        <v>1520.0559294776419</v>
      </c>
      <c r="G139" s="51">
        <f t="shared" si="41"/>
        <v>130699.76417952101</v>
      </c>
      <c r="H139" s="52">
        <f t="shared" si="42"/>
        <v>65387.450723094706</v>
      </c>
      <c r="I139" s="53">
        <f t="shared" si="43"/>
        <v>196087.2149026157</v>
      </c>
    </row>
    <row r="140" spans="1:9" ht="15" customHeight="1" x14ac:dyDescent="0.25">
      <c r="A140" s="48"/>
      <c r="B140" s="49">
        <f t="shared" ref="B140:B203" si="46">IF(OR(B139=$B$6,B139=""),"",B139+1)</f>
        <v>130</v>
      </c>
      <c r="C140" s="50">
        <f t="shared" si="37"/>
        <v>234612.54927690537</v>
      </c>
      <c r="D140" s="50">
        <f t="shared" si="38"/>
        <v>879.79705978839513</v>
      </c>
      <c r="E140" s="50">
        <f t="shared" si="39"/>
        <v>640.25886968924681</v>
      </c>
      <c r="F140" s="50">
        <f t="shared" si="40"/>
        <v>1520.0559294776419</v>
      </c>
      <c r="G140" s="51">
        <f t="shared" si="41"/>
        <v>131579.56123930941</v>
      </c>
      <c r="H140" s="52">
        <f t="shared" si="42"/>
        <v>66027.709592783955</v>
      </c>
      <c r="I140" s="53">
        <f t="shared" si="43"/>
        <v>197607.27083209337</v>
      </c>
    </row>
    <row r="141" spans="1:9" ht="15" customHeight="1" x14ac:dyDescent="0.25">
      <c r="A141" s="48"/>
      <c r="B141" s="49">
        <f t="shared" si="46"/>
        <v>131</v>
      </c>
      <c r="C141" s="50">
        <f t="shared" si="37"/>
        <v>233972.29040721612</v>
      </c>
      <c r="D141" s="50">
        <f t="shared" si="38"/>
        <v>877.39608902706038</v>
      </c>
      <c r="E141" s="50">
        <f t="shared" si="39"/>
        <v>642.65984045058156</v>
      </c>
      <c r="F141" s="50">
        <f t="shared" si="40"/>
        <v>1520.0559294776419</v>
      </c>
      <c r="G141" s="51">
        <f t="shared" si="41"/>
        <v>132456.95732833646</v>
      </c>
      <c r="H141" s="52">
        <f t="shared" si="42"/>
        <v>66670.369433234533</v>
      </c>
      <c r="I141" s="53">
        <f t="shared" si="43"/>
        <v>199127.32676157099</v>
      </c>
    </row>
    <row r="142" spans="1:9" ht="15" customHeight="1" x14ac:dyDescent="0.25">
      <c r="A142" s="54"/>
      <c r="B142" s="55">
        <f t="shared" si="46"/>
        <v>132</v>
      </c>
      <c r="C142" s="56">
        <f t="shared" si="37"/>
        <v>233329.63056676553</v>
      </c>
      <c r="D142" s="56">
        <f t="shared" si="38"/>
        <v>874.98611462537065</v>
      </c>
      <c r="E142" s="56">
        <f t="shared" si="39"/>
        <v>645.06981485227129</v>
      </c>
      <c r="F142" s="56">
        <f t="shared" si="40"/>
        <v>1520.0559294776419</v>
      </c>
      <c r="G142" s="57">
        <f t="shared" si="41"/>
        <v>133331.94344296184</v>
      </c>
      <c r="H142" s="58">
        <f t="shared" si="42"/>
        <v>67315.439248086797</v>
      </c>
      <c r="I142" s="59">
        <f t="shared" si="43"/>
        <v>200647.38269104864</v>
      </c>
    </row>
    <row r="143" spans="1:9" ht="15" customHeight="1" x14ac:dyDescent="0.25">
      <c r="A143" s="42">
        <f t="shared" ref="A143" si="47">+IF(B143="","",A131+1)</f>
        <v>12</v>
      </c>
      <c r="B143" s="43">
        <f t="shared" si="46"/>
        <v>133</v>
      </c>
      <c r="C143" s="44">
        <f t="shared" si="37"/>
        <v>232684.56075191326</v>
      </c>
      <c r="D143" s="44">
        <f t="shared" si="38"/>
        <v>872.56710281967469</v>
      </c>
      <c r="E143" s="44">
        <f t="shared" si="39"/>
        <v>647.48882665796725</v>
      </c>
      <c r="F143" s="44">
        <f t="shared" si="40"/>
        <v>1520.0559294776419</v>
      </c>
      <c r="G143" s="45">
        <f t="shared" si="41"/>
        <v>134204.51054578152</v>
      </c>
      <c r="H143" s="46">
        <f t="shared" si="42"/>
        <v>67962.928074744763</v>
      </c>
      <c r="I143" s="47">
        <f t="shared" si="43"/>
        <v>202167.43862052629</v>
      </c>
    </row>
    <row r="144" spans="1:9" ht="15" customHeight="1" x14ac:dyDescent="0.25">
      <c r="A144" s="48"/>
      <c r="B144" s="49">
        <f t="shared" si="46"/>
        <v>134</v>
      </c>
      <c r="C144" s="50">
        <f t="shared" si="37"/>
        <v>232037.0719252553</v>
      </c>
      <c r="D144" s="50">
        <f t="shared" si="38"/>
        <v>870.13901971970733</v>
      </c>
      <c r="E144" s="50">
        <f t="shared" si="39"/>
        <v>649.9169097579346</v>
      </c>
      <c r="F144" s="50">
        <f t="shared" si="40"/>
        <v>1520.0559294776419</v>
      </c>
      <c r="G144" s="51">
        <f t="shared" si="41"/>
        <v>135074.64956550123</v>
      </c>
      <c r="H144" s="52">
        <f t="shared" si="42"/>
        <v>68612.844984502692</v>
      </c>
      <c r="I144" s="53">
        <f t="shared" si="43"/>
        <v>203687.4945500039</v>
      </c>
    </row>
    <row r="145" spans="1:9" ht="15" customHeight="1" x14ac:dyDescent="0.25">
      <c r="A145" s="48"/>
      <c r="B145" s="49">
        <f t="shared" si="46"/>
        <v>135</v>
      </c>
      <c r="C145" s="50">
        <f t="shared" si="37"/>
        <v>231387.15501549735</v>
      </c>
      <c r="D145" s="50">
        <f t="shared" si="38"/>
        <v>867.70183130811506</v>
      </c>
      <c r="E145" s="50">
        <f t="shared" si="39"/>
        <v>652.35409816952688</v>
      </c>
      <c r="F145" s="50">
        <f t="shared" si="40"/>
        <v>1520.0559294776419</v>
      </c>
      <c r="G145" s="51">
        <f t="shared" si="41"/>
        <v>135942.35139680933</v>
      </c>
      <c r="H145" s="52">
        <f t="shared" si="42"/>
        <v>69265.199082672218</v>
      </c>
      <c r="I145" s="53">
        <f t="shared" si="43"/>
        <v>205207.55047948155</v>
      </c>
    </row>
    <row r="146" spans="1:9" ht="15" customHeight="1" x14ac:dyDescent="0.25">
      <c r="A146" s="48"/>
      <c r="B146" s="49">
        <f t="shared" si="46"/>
        <v>136</v>
      </c>
      <c r="C146" s="50">
        <f t="shared" si="37"/>
        <v>230734.80091732781</v>
      </c>
      <c r="D146" s="50">
        <f t="shared" si="38"/>
        <v>865.25550343997929</v>
      </c>
      <c r="E146" s="50">
        <f t="shared" si="39"/>
        <v>654.80042603766265</v>
      </c>
      <c r="F146" s="50">
        <f t="shared" si="40"/>
        <v>1520.0559294776419</v>
      </c>
      <c r="G146" s="51">
        <f t="shared" si="41"/>
        <v>136807.60690024932</v>
      </c>
      <c r="H146" s="52">
        <f t="shared" si="42"/>
        <v>69919.99950870988</v>
      </c>
      <c r="I146" s="53">
        <f t="shared" si="43"/>
        <v>206727.6064089592</v>
      </c>
    </row>
    <row r="147" spans="1:9" ht="15" customHeight="1" x14ac:dyDescent="0.25">
      <c r="A147" s="48"/>
      <c r="B147" s="49">
        <f t="shared" si="46"/>
        <v>137</v>
      </c>
      <c r="C147" s="50">
        <f t="shared" si="37"/>
        <v>230080.00049129015</v>
      </c>
      <c r="D147" s="50">
        <f t="shared" si="38"/>
        <v>862.80000184233802</v>
      </c>
      <c r="E147" s="50">
        <f t="shared" si="39"/>
        <v>657.25592763530392</v>
      </c>
      <c r="F147" s="50">
        <f t="shared" si="40"/>
        <v>1520.0559294776419</v>
      </c>
      <c r="G147" s="51">
        <f t="shared" si="41"/>
        <v>137670.40690209166</v>
      </c>
      <c r="H147" s="52">
        <f t="shared" si="42"/>
        <v>70577.255436345178</v>
      </c>
      <c r="I147" s="53">
        <f t="shared" si="43"/>
        <v>208247.66233843684</v>
      </c>
    </row>
    <row r="148" spans="1:9" ht="15" customHeight="1" x14ac:dyDescent="0.25">
      <c r="A148" s="48"/>
      <c r="B148" s="49">
        <f t="shared" si="46"/>
        <v>138</v>
      </c>
      <c r="C148" s="50">
        <f t="shared" si="37"/>
        <v>229422.74456365485</v>
      </c>
      <c r="D148" s="50">
        <f t="shared" si="38"/>
        <v>860.33529211370569</v>
      </c>
      <c r="E148" s="50">
        <f t="shared" si="39"/>
        <v>659.72063736393625</v>
      </c>
      <c r="F148" s="50">
        <f t="shared" si="40"/>
        <v>1520.0559294776419</v>
      </c>
      <c r="G148" s="51">
        <f t="shared" si="41"/>
        <v>138530.74219420538</v>
      </c>
      <c r="H148" s="52">
        <f t="shared" si="42"/>
        <v>71236.976073709113</v>
      </c>
      <c r="I148" s="53">
        <f t="shared" si="43"/>
        <v>209767.71826791449</v>
      </c>
    </row>
    <row r="149" spans="1:9" ht="15" customHeight="1" x14ac:dyDescent="0.25">
      <c r="A149" s="48"/>
      <c r="B149" s="49">
        <f t="shared" si="46"/>
        <v>139</v>
      </c>
      <c r="C149" s="50">
        <f t="shared" si="37"/>
        <v>228763.02392629092</v>
      </c>
      <c r="D149" s="50">
        <f t="shared" si="38"/>
        <v>857.86133972359096</v>
      </c>
      <c r="E149" s="50">
        <f t="shared" si="39"/>
        <v>662.19458975405098</v>
      </c>
      <c r="F149" s="50">
        <f t="shared" si="40"/>
        <v>1520.0559294776419</v>
      </c>
      <c r="G149" s="51">
        <f t="shared" si="41"/>
        <v>139388.60353392898</v>
      </c>
      <c r="H149" s="52">
        <f t="shared" si="42"/>
        <v>71899.17066346317</v>
      </c>
      <c r="I149" s="53">
        <f t="shared" si="43"/>
        <v>211287.77419739217</v>
      </c>
    </row>
    <row r="150" spans="1:9" ht="15" customHeight="1" x14ac:dyDescent="0.25">
      <c r="A150" s="48"/>
      <c r="B150" s="49">
        <f t="shared" si="46"/>
        <v>140</v>
      </c>
      <c r="C150" s="50">
        <f t="shared" si="37"/>
        <v>228100.82933653687</v>
      </c>
      <c r="D150" s="50">
        <f t="shared" si="38"/>
        <v>855.37811001201328</v>
      </c>
      <c r="E150" s="50">
        <f t="shared" si="39"/>
        <v>664.67781946562866</v>
      </c>
      <c r="F150" s="50">
        <f t="shared" si="40"/>
        <v>1520.0559294776419</v>
      </c>
      <c r="G150" s="51">
        <f t="shared" si="41"/>
        <v>140243.98164394099</v>
      </c>
      <c r="H150" s="52">
        <f t="shared" si="42"/>
        <v>72563.848482928792</v>
      </c>
      <c r="I150" s="53">
        <f t="shared" si="43"/>
        <v>212807.83012686978</v>
      </c>
    </row>
    <row r="151" spans="1:9" ht="15" customHeight="1" x14ac:dyDescent="0.25">
      <c r="A151" s="48"/>
      <c r="B151" s="49">
        <f t="shared" si="46"/>
        <v>141</v>
      </c>
      <c r="C151" s="50">
        <f t="shared" si="37"/>
        <v>227436.15151707124</v>
      </c>
      <c r="D151" s="50">
        <f t="shared" si="38"/>
        <v>852.88556818901714</v>
      </c>
      <c r="E151" s="50">
        <f t="shared" si="39"/>
        <v>667.1703612886248</v>
      </c>
      <c r="F151" s="50">
        <f t="shared" si="40"/>
        <v>1520.0559294776419</v>
      </c>
      <c r="G151" s="51">
        <f t="shared" si="41"/>
        <v>141096.86721213002</v>
      </c>
      <c r="H151" s="52">
        <f t="shared" si="42"/>
        <v>73231.018844217411</v>
      </c>
      <c r="I151" s="53">
        <f t="shared" si="43"/>
        <v>214327.88605634743</v>
      </c>
    </row>
    <row r="152" spans="1:9" ht="15" customHeight="1" x14ac:dyDescent="0.25">
      <c r="A152" s="48"/>
      <c r="B152" s="49">
        <f t="shared" si="46"/>
        <v>142</v>
      </c>
      <c r="C152" s="50">
        <f t="shared" si="37"/>
        <v>226768.98115578262</v>
      </c>
      <c r="D152" s="50">
        <f t="shared" si="38"/>
        <v>850.38367933418476</v>
      </c>
      <c r="E152" s="50">
        <f t="shared" si="39"/>
        <v>669.67225014345718</v>
      </c>
      <c r="F152" s="50">
        <f t="shared" si="40"/>
        <v>1520.0559294776419</v>
      </c>
      <c r="G152" s="51">
        <f t="shared" si="41"/>
        <v>141947.25089146421</v>
      </c>
      <c r="H152" s="52">
        <f t="shared" si="42"/>
        <v>73900.691094360867</v>
      </c>
      <c r="I152" s="53">
        <f t="shared" si="43"/>
        <v>215847.94198582508</v>
      </c>
    </row>
    <row r="153" spans="1:9" ht="15" customHeight="1" x14ac:dyDescent="0.25">
      <c r="A153" s="48"/>
      <c r="B153" s="49">
        <f t="shared" si="46"/>
        <v>143</v>
      </c>
      <c r="C153" s="50">
        <f t="shared" si="37"/>
        <v>226099.30890563916</v>
      </c>
      <c r="D153" s="50">
        <f t="shared" si="38"/>
        <v>847.87240839614685</v>
      </c>
      <c r="E153" s="50">
        <f t="shared" si="39"/>
        <v>672.18352108149509</v>
      </c>
      <c r="F153" s="50">
        <f t="shared" si="40"/>
        <v>1520.0559294776419</v>
      </c>
      <c r="G153" s="51">
        <f t="shared" si="41"/>
        <v>142795.12329986037</v>
      </c>
      <c r="H153" s="52">
        <f t="shared" si="42"/>
        <v>74572.874615442357</v>
      </c>
      <c r="I153" s="53">
        <f t="shared" si="43"/>
        <v>217367.99791530272</v>
      </c>
    </row>
    <row r="154" spans="1:9" ht="15" customHeight="1" x14ac:dyDescent="0.25">
      <c r="A154" s="54"/>
      <c r="B154" s="55">
        <f t="shared" si="46"/>
        <v>144</v>
      </c>
      <c r="C154" s="56">
        <f t="shared" si="37"/>
        <v>225427.12538455767</v>
      </c>
      <c r="D154" s="56">
        <f t="shared" si="38"/>
        <v>845.35172019209119</v>
      </c>
      <c r="E154" s="56">
        <f t="shared" si="39"/>
        <v>674.70420928555075</v>
      </c>
      <c r="F154" s="56">
        <f t="shared" si="40"/>
        <v>1520.0559294776419</v>
      </c>
      <c r="G154" s="57">
        <f t="shared" si="41"/>
        <v>143640.47502005246</v>
      </c>
      <c r="H154" s="58">
        <f t="shared" si="42"/>
        <v>75247.578824727912</v>
      </c>
      <c r="I154" s="59">
        <f t="shared" si="43"/>
        <v>218888.05384478037</v>
      </c>
    </row>
    <row r="155" spans="1:9" ht="15" customHeight="1" x14ac:dyDescent="0.25">
      <c r="A155" s="42">
        <f t="shared" ref="A155" si="48">+IF(B155="","",A143+1)</f>
        <v>13</v>
      </c>
      <c r="B155" s="43">
        <f t="shared" si="46"/>
        <v>145</v>
      </c>
      <c r="C155" s="44">
        <f t="shared" si="37"/>
        <v>224752.42117527212</v>
      </c>
      <c r="D155" s="44">
        <f t="shared" si="38"/>
        <v>842.82157940727041</v>
      </c>
      <c r="E155" s="44">
        <f t="shared" si="39"/>
        <v>677.23435007037153</v>
      </c>
      <c r="F155" s="44">
        <f t="shared" si="40"/>
        <v>1520.0559294776419</v>
      </c>
      <c r="G155" s="45">
        <f t="shared" si="41"/>
        <v>144483.29659945972</v>
      </c>
      <c r="H155" s="46">
        <f t="shared" si="42"/>
        <v>75924.813174798284</v>
      </c>
      <c r="I155" s="47">
        <f t="shared" si="43"/>
        <v>220408.10977425799</v>
      </c>
    </row>
    <row r="156" spans="1:9" ht="15" customHeight="1" x14ac:dyDescent="0.25">
      <c r="A156" s="48"/>
      <c r="B156" s="49">
        <f t="shared" si="46"/>
        <v>146</v>
      </c>
      <c r="C156" s="50">
        <f t="shared" si="37"/>
        <v>224075.18682520176</v>
      </c>
      <c r="D156" s="50">
        <f t="shared" si="38"/>
        <v>840.28195059450661</v>
      </c>
      <c r="E156" s="50">
        <f t="shared" si="39"/>
        <v>679.77397888313533</v>
      </c>
      <c r="F156" s="50">
        <f t="shared" si="40"/>
        <v>1520.0559294776419</v>
      </c>
      <c r="G156" s="51">
        <f t="shared" si="41"/>
        <v>145323.57855005423</v>
      </c>
      <c r="H156" s="52">
        <f t="shared" si="42"/>
        <v>76604.587153681423</v>
      </c>
      <c r="I156" s="53">
        <f t="shared" si="43"/>
        <v>221928.16570373566</v>
      </c>
    </row>
    <row r="157" spans="1:9" ht="15" customHeight="1" x14ac:dyDescent="0.25">
      <c r="A157" s="48"/>
      <c r="B157" s="49">
        <f t="shared" si="46"/>
        <v>147</v>
      </c>
      <c r="C157" s="50">
        <f t="shared" si="37"/>
        <v>223395.41284631862</v>
      </c>
      <c r="D157" s="50">
        <f t="shared" si="38"/>
        <v>837.73279817369485</v>
      </c>
      <c r="E157" s="50">
        <f t="shared" si="39"/>
        <v>682.32313130394709</v>
      </c>
      <c r="F157" s="50">
        <f t="shared" si="40"/>
        <v>1520.0559294776419</v>
      </c>
      <c r="G157" s="51">
        <f t="shared" si="41"/>
        <v>146161.31134822793</v>
      </c>
      <c r="H157" s="52">
        <f t="shared" si="42"/>
        <v>77286.910284985366</v>
      </c>
      <c r="I157" s="53">
        <f t="shared" si="43"/>
        <v>223448.22163321328</v>
      </c>
    </row>
    <row r="158" spans="1:9" ht="15" customHeight="1" x14ac:dyDescent="0.25">
      <c r="A158" s="48"/>
      <c r="B158" s="49">
        <f t="shared" si="46"/>
        <v>148</v>
      </c>
      <c r="C158" s="50">
        <f t="shared" si="37"/>
        <v>222713.08971501468</v>
      </c>
      <c r="D158" s="50">
        <f t="shared" si="38"/>
        <v>835.174086431305</v>
      </c>
      <c r="E158" s="50">
        <f t="shared" si="39"/>
        <v>684.88184304633694</v>
      </c>
      <c r="F158" s="50">
        <f t="shared" si="40"/>
        <v>1520.0559294776419</v>
      </c>
      <c r="G158" s="51">
        <f t="shared" si="41"/>
        <v>146996.48543465923</v>
      </c>
      <c r="H158" s="52">
        <f t="shared" si="42"/>
        <v>77971.79212803171</v>
      </c>
      <c r="I158" s="53">
        <f t="shared" si="43"/>
        <v>224968.27756269096</v>
      </c>
    </row>
    <row r="159" spans="1:9" ht="15" customHeight="1" x14ac:dyDescent="0.25">
      <c r="A159" s="48"/>
      <c r="B159" s="49">
        <f t="shared" si="46"/>
        <v>149</v>
      </c>
      <c r="C159" s="50">
        <f t="shared" si="37"/>
        <v>222028.20787196833</v>
      </c>
      <c r="D159" s="50">
        <f t="shared" si="38"/>
        <v>832.60577951988125</v>
      </c>
      <c r="E159" s="50">
        <f t="shared" si="39"/>
        <v>687.45014995776069</v>
      </c>
      <c r="F159" s="50">
        <f t="shared" si="40"/>
        <v>1520.0559294776419</v>
      </c>
      <c r="G159" s="51">
        <f t="shared" si="41"/>
        <v>147829.09121417912</v>
      </c>
      <c r="H159" s="52">
        <f t="shared" si="42"/>
        <v>78659.24227798947</v>
      </c>
      <c r="I159" s="53">
        <f t="shared" si="43"/>
        <v>226488.33349216857</v>
      </c>
    </row>
    <row r="160" spans="1:9" ht="15" customHeight="1" x14ac:dyDescent="0.25">
      <c r="A160" s="48"/>
      <c r="B160" s="49">
        <f t="shared" si="46"/>
        <v>150</v>
      </c>
      <c r="C160" s="50">
        <f t="shared" si="37"/>
        <v>221340.75772201057</v>
      </c>
      <c r="D160" s="50">
        <f t="shared" si="38"/>
        <v>830.02784145753958</v>
      </c>
      <c r="E160" s="50">
        <f t="shared" si="39"/>
        <v>690.02808802010236</v>
      </c>
      <c r="F160" s="50">
        <f t="shared" si="40"/>
        <v>1520.0559294776419</v>
      </c>
      <c r="G160" s="51">
        <f t="shared" si="41"/>
        <v>148659.11905563666</v>
      </c>
      <c r="H160" s="52">
        <f t="shared" si="42"/>
        <v>79349.270366009572</v>
      </c>
      <c r="I160" s="53">
        <f t="shared" si="43"/>
        <v>228008.38942164625</v>
      </c>
    </row>
    <row r="161" spans="1:9" ht="15" customHeight="1" x14ac:dyDescent="0.25">
      <c r="A161" s="48"/>
      <c r="B161" s="49">
        <f t="shared" si="46"/>
        <v>151</v>
      </c>
      <c r="C161" s="50">
        <f t="shared" si="37"/>
        <v>220650.72963399047</v>
      </c>
      <c r="D161" s="50">
        <f t="shared" si="38"/>
        <v>827.44023612746423</v>
      </c>
      <c r="E161" s="50">
        <f t="shared" si="39"/>
        <v>692.61569335017771</v>
      </c>
      <c r="F161" s="50">
        <f t="shared" si="40"/>
        <v>1520.0559294776419</v>
      </c>
      <c r="G161" s="51">
        <f t="shared" si="41"/>
        <v>149486.55929176413</v>
      </c>
      <c r="H161" s="52">
        <f t="shared" si="42"/>
        <v>80041.886059359749</v>
      </c>
      <c r="I161" s="53">
        <f t="shared" si="43"/>
        <v>229528.44535112387</v>
      </c>
    </row>
    <row r="162" spans="1:9" ht="15" customHeight="1" x14ac:dyDescent="0.25">
      <c r="A162" s="48"/>
      <c r="B162" s="49">
        <f t="shared" si="46"/>
        <v>152</v>
      </c>
      <c r="C162" s="50">
        <f t="shared" si="37"/>
        <v>219958.11394064029</v>
      </c>
      <c r="D162" s="50">
        <f t="shared" si="38"/>
        <v>824.84292727740103</v>
      </c>
      <c r="E162" s="50">
        <f t="shared" si="39"/>
        <v>695.21300220024091</v>
      </c>
      <c r="F162" s="50">
        <f t="shared" si="40"/>
        <v>1520.0559294776419</v>
      </c>
      <c r="G162" s="51">
        <f t="shared" si="41"/>
        <v>150311.40221904154</v>
      </c>
      <c r="H162" s="52">
        <f t="shared" si="42"/>
        <v>80737.099061559988</v>
      </c>
      <c r="I162" s="53">
        <f t="shared" si="43"/>
        <v>231048.50128060154</v>
      </c>
    </row>
    <row r="163" spans="1:9" ht="15" customHeight="1" x14ac:dyDescent="0.25">
      <c r="A163" s="48"/>
      <c r="B163" s="49">
        <f t="shared" si="46"/>
        <v>153</v>
      </c>
      <c r="C163" s="50">
        <f t="shared" si="37"/>
        <v>219262.90093844006</v>
      </c>
      <c r="D163" s="50">
        <f t="shared" si="38"/>
        <v>822.23587851915022</v>
      </c>
      <c r="E163" s="50">
        <f t="shared" si="39"/>
        <v>697.82005095849172</v>
      </c>
      <c r="F163" s="50">
        <f t="shared" si="40"/>
        <v>1520.0559294776419</v>
      </c>
      <c r="G163" s="51">
        <f t="shared" si="41"/>
        <v>151133.6380975607</v>
      </c>
      <c r="H163" s="52">
        <f t="shared" si="42"/>
        <v>81434.919112518473</v>
      </c>
      <c r="I163" s="53">
        <f t="shared" si="43"/>
        <v>232568.55721007916</v>
      </c>
    </row>
    <row r="164" spans="1:9" ht="15" customHeight="1" x14ac:dyDescent="0.25">
      <c r="A164" s="48"/>
      <c r="B164" s="49">
        <f t="shared" si="46"/>
        <v>154</v>
      </c>
      <c r="C164" s="50">
        <f t="shared" si="37"/>
        <v>218565.08088748157</v>
      </c>
      <c r="D164" s="50">
        <f t="shared" si="38"/>
        <v>819.61905332805588</v>
      </c>
      <c r="E164" s="50">
        <f t="shared" si="39"/>
        <v>700.43687614958606</v>
      </c>
      <c r="F164" s="50">
        <f t="shared" si="40"/>
        <v>1520.0559294776419</v>
      </c>
      <c r="G164" s="51">
        <f t="shared" si="41"/>
        <v>151953.25715088876</v>
      </c>
      <c r="H164" s="52">
        <f t="shared" si="42"/>
        <v>82135.35598866806</v>
      </c>
      <c r="I164" s="53">
        <f t="shared" si="43"/>
        <v>234088.61313955684</v>
      </c>
    </row>
    <row r="165" spans="1:9" ht="15" customHeight="1" x14ac:dyDescent="0.25">
      <c r="A165" s="48"/>
      <c r="B165" s="49">
        <f t="shared" si="46"/>
        <v>155</v>
      </c>
      <c r="C165" s="50">
        <f t="shared" si="37"/>
        <v>217864.64401133198</v>
      </c>
      <c r="D165" s="50">
        <f t="shared" si="38"/>
        <v>816.99241504249494</v>
      </c>
      <c r="E165" s="50">
        <f t="shared" si="39"/>
        <v>703.063514435147</v>
      </c>
      <c r="F165" s="50">
        <f t="shared" si="40"/>
        <v>1520.0559294776419</v>
      </c>
      <c r="G165" s="51">
        <f t="shared" si="41"/>
        <v>152770.24956593127</v>
      </c>
      <c r="H165" s="52">
        <f t="shared" si="42"/>
        <v>82838.4195031032</v>
      </c>
      <c r="I165" s="53">
        <f t="shared" si="43"/>
        <v>235608.66906903445</v>
      </c>
    </row>
    <row r="166" spans="1:9" ht="15" customHeight="1" x14ac:dyDescent="0.25">
      <c r="A166" s="54"/>
      <c r="B166" s="55">
        <f t="shared" si="46"/>
        <v>156</v>
      </c>
      <c r="C166" s="56">
        <f t="shared" si="37"/>
        <v>217161.58049689684</v>
      </c>
      <c r="D166" s="56">
        <f t="shared" si="38"/>
        <v>814.35592686336315</v>
      </c>
      <c r="E166" s="56">
        <f t="shared" si="39"/>
        <v>705.70000261427879</v>
      </c>
      <c r="F166" s="56">
        <f t="shared" si="40"/>
        <v>1520.0559294776419</v>
      </c>
      <c r="G166" s="57">
        <f t="shared" si="41"/>
        <v>153584.60549279462</v>
      </c>
      <c r="H166" s="58">
        <f t="shared" si="42"/>
        <v>83544.119505717477</v>
      </c>
      <c r="I166" s="59">
        <f t="shared" si="43"/>
        <v>237128.7249985121</v>
      </c>
    </row>
    <row r="167" spans="1:9" ht="15" customHeight="1" x14ac:dyDescent="0.25">
      <c r="A167" s="42">
        <f t="shared" ref="A167" si="49">+IF(B167="","",A155+1)</f>
        <v>14</v>
      </c>
      <c r="B167" s="43">
        <f t="shared" si="46"/>
        <v>157</v>
      </c>
      <c r="C167" s="44">
        <f t="shared" si="37"/>
        <v>216455.88049428255</v>
      </c>
      <c r="D167" s="44">
        <f t="shared" si="38"/>
        <v>811.70955185355956</v>
      </c>
      <c r="E167" s="44">
        <f t="shared" si="39"/>
        <v>708.34637762408238</v>
      </c>
      <c r="F167" s="44">
        <f t="shared" si="40"/>
        <v>1520.0559294776419</v>
      </c>
      <c r="G167" s="45">
        <f t="shared" si="41"/>
        <v>154396.31504464819</v>
      </c>
      <c r="H167" s="46">
        <f t="shared" si="42"/>
        <v>84252.46588334156</v>
      </c>
      <c r="I167" s="47">
        <f t="shared" si="43"/>
        <v>238648.78092798975</v>
      </c>
    </row>
    <row r="168" spans="1:9" ht="15" customHeight="1" x14ac:dyDescent="0.25">
      <c r="A168" s="48"/>
      <c r="B168" s="49">
        <f t="shared" si="46"/>
        <v>158</v>
      </c>
      <c r="C168" s="50">
        <f t="shared" si="37"/>
        <v>215747.53411665847</v>
      </c>
      <c r="D168" s="50">
        <f t="shared" si="38"/>
        <v>809.05325293746921</v>
      </c>
      <c r="E168" s="50">
        <f t="shared" si="39"/>
        <v>711.00267654017273</v>
      </c>
      <c r="F168" s="50">
        <f t="shared" si="40"/>
        <v>1520.0559294776419</v>
      </c>
      <c r="G168" s="51">
        <f t="shared" si="41"/>
        <v>155205.36829758566</v>
      </c>
      <c r="H168" s="52">
        <f t="shared" si="42"/>
        <v>84963.46855988173</v>
      </c>
      <c r="I168" s="53">
        <f t="shared" si="43"/>
        <v>240168.8368574674</v>
      </c>
    </row>
    <row r="169" spans="1:9" ht="15" customHeight="1" x14ac:dyDescent="0.25">
      <c r="A169" s="48"/>
      <c r="B169" s="49">
        <f t="shared" si="46"/>
        <v>159</v>
      </c>
      <c r="C169" s="50">
        <f t="shared" si="37"/>
        <v>215036.5314401183</v>
      </c>
      <c r="D169" s="50">
        <f t="shared" si="38"/>
        <v>806.3869929004436</v>
      </c>
      <c r="E169" s="50">
        <f t="shared" si="39"/>
        <v>713.66893657719834</v>
      </c>
      <c r="F169" s="50">
        <f t="shared" si="40"/>
        <v>1520.0559294776419</v>
      </c>
      <c r="G169" s="51">
        <f t="shared" si="41"/>
        <v>156011.75529048612</v>
      </c>
      <c r="H169" s="52">
        <f t="shared" si="42"/>
        <v>85677.137496458934</v>
      </c>
      <c r="I169" s="53">
        <f t="shared" si="43"/>
        <v>241688.89278694504</v>
      </c>
    </row>
    <row r="170" spans="1:9" ht="15" customHeight="1" x14ac:dyDescent="0.25">
      <c r="A170" s="48"/>
      <c r="B170" s="49">
        <f t="shared" si="46"/>
        <v>160</v>
      </c>
      <c r="C170" s="50">
        <f t="shared" si="37"/>
        <v>214322.86250354111</v>
      </c>
      <c r="D170" s="50">
        <f t="shared" si="38"/>
        <v>803.71073438827909</v>
      </c>
      <c r="E170" s="50">
        <f t="shared" si="39"/>
        <v>716.34519508936285</v>
      </c>
      <c r="F170" s="50">
        <f t="shared" si="40"/>
        <v>1520.0559294776419</v>
      </c>
      <c r="G170" s="51">
        <f t="shared" si="41"/>
        <v>156815.46602487439</v>
      </c>
      <c r="H170" s="52">
        <f t="shared" si="42"/>
        <v>86393.482691548299</v>
      </c>
      <c r="I170" s="53">
        <f t="shared" si="43"/>
        <v>243208.94871642269</v>
      </c>
    </row>
    <row r="171" spans="1:9" ht="15" customHeight="1" x14ac:dyDescent="0.25">
      <c r="A171" s="48"/>
      <c r="B171" s="49">
        <f t="shared" si="46"/>
        <v>161</v>
      </c>
      <c r="C171" s="50">
        <f t="shared" si="37"/>
        <v>213606.51730845176</v>
      </c>
      <c r="D171" s="50">
        <f t="shared" si="38"/>
        <v>801.02443990669406</v>
      </c>
      <c r="E171" s="50">
        <f t="shared" si="39"/>
        <v>719.03148957094788</v>
      </c>
      <c r="F171" s="50">
        <f t="shared" si="40"/>
        <v>1520.0559294776419</v>
      </c>
      <c r="G171" s="51">
        <f t="shared" si="41"/>
        <v>157616.49046478109</v>
      </c>
      <c r="H171" s="52">
        <f t="shared" si="42"/>
        <v>87112.514181119244</v>
      </c>
      <c r="I171" s="53">
        <f t="shared" si="43"/>
        <v>244729.00464590034</v>
      </c>
    </row>
    <row r="172" spans="1:9" ht="15" customHeight="1" x14ac:dyDescent="0.25">
      <c r="A172" s="48"/>
      <c r="B172" s="49">
        <f t="shared" si="46"/>
        <v>162</v>
      </c>
      <c r="C172" s="50">
        <f t="shared" si="37"/>
        <v>212887.48581888081</v>
      </c>
      <c r="D172" s="50">
        <f t="shared" si="38"/>
        <v>798.32807182080307</v>
      </c>
      <c r="E172" s="50">
        <f t="shared" si="39"/>
        <v>721.72785765683886</v>
      </c>
      <c r="F172" s="50">
        <f t="shared" si="40"/>
        <v>1520.0559294776419</v>
      </c>
      <c r="G172" s="51">
        <f t="shared" si="41"/>
        <v>158414.8185366019</v>
      </c>
      <c r="H172" s="52">
        <f t="shared" si="42"/>
        <v>87834.242038776079</v>
      </c>
      <c r="I172" s="53">
        <f t="shared" si="43"/>
        <v>246249.06057537798</v>
      </c>
    </row>
    <row r="173" spans="1:9" ht="15" customHeight="1" x14ac:dyDescent="0.25">
      <c r="A173" s="48"/>
      <c r="B173" s="49">
        <f t="shared" si="46"/>
        <v>163</v>
      </c>
      <c r="C173" s="50">
        <f t="shared" si="37"/>
        <v>212165.75796122398</v>
      </c>
      <c r="D173" s="50">
        <f t="shared" si="38"/>
        <v>795.62159235458989</v>
      </c>
      <c r="E173" s="50">
        <f t="shared" si="39"/>
        <v>724.43433712305205</v>
      </c>
      <c r="F173" s="50">
        <f t="shared" si="40"/>
        <v>1520.0559294776419</v>
      </c>
      <c r="G173" s="51">
        <f t="shared" si="41"/>
        <v>159210.44012895648</v>
      </c>
      <c r="H173" s="52">
        <f t="shared" si="42"/>
        <v>88558.676375899129</v>
      </c>
      <c r="I173" s="53">
        <f t="shared" si="43"/>
        <v>247769.11650485563</v>
      </c>
    </row>
    <row r="174" spans="1:9" ht="15" customHeight="1" x14ac:dyDescent="0.25">
      <c r="A174" s="48"/>
      <c r="B174" s="49">
        <f t="shared" si="46"/>
        <v>164</v>
      </c>
      <c r="C174" s="50">
        <f t="shared" si="37"/>
        <v>211441.32362410091</v>
      </c>
      <c r="D174" s="50">
        <f t="shared" si="38"/>
        <v>792.90496359037843</v>
      </c>
      <c r="E174" s="50">
        <f t="shared" si="39"/>
        <v>727.15096588726351</v>
      </c>
      <c r="F174" s="50">
        <f t="shared" si="40"/>
        <v>1520.0559294776419</v>
      </c>
      <c r="G174" s="51">
        <f t="shared" si="41"/>
        <v>160003.34509254686</v>
      </c>
      <c r="H174" s="52">
        <f t="shared" si="42"/>
        <v>89285.827341786397</v>
      </c>
      <c r="I174" s="53">
        <f t="shared" si="43"/>
        <v>249289.17243433325</v>
      </c>
    </row>
    <row r="175" spans="1:9" ht="15" customHeight="1" x14ac:dyDescent="0.25">
      <c r="A175" s="48"/>
      <c r="B175" s="49">
        <f t="shared" si="46"/>
        <v>165</v>
      </c>
      <c r="C175" s="50">
        <f t="shared" ref="C175:C238" si="50">IF(B175="","",C174-E174)</f>
        <v>210714.17265821365</v>
      </c>
      <c r="D175" s="50">
        <f t="shared" ref="D175:D238" si="51">IF(B175="","",C175*($B$5/12))</f>
        <v>790.17814746830118</v>
      </c>
      <c r="E175" s="50">
        <f t="shared" ref="E175:E238" si="52">IF(B175="","",F175-D175)</f>
        <v>729.87778200934076</v>
      </c>
      <c r="F175" s="50">
        <f t="shared" ref="F175:F238" si="53">IF(B175="","",PMT($B$5/12,$B$6,-($B$4+$B$7*$A$4)))</f>
        <v>1520.0559294776419</v>
      </c>
      <c r="G175" s="51">
        <f t="shared" ref="G175:G238" si="54">IF(B175="","",D175+G174)</f>
        <v>160793.52324001517</v>
      </c>
      <c r="H175" s="52">
        <f t="shared" ref="H175:H238" si="55">IF(B175="","",H174+E175)</f>
        <v>90015.705123795735</v>
      </c>
      <c r="I175" s="53">
        <f t="shared" ref="I175:I238" si="56">IF(B175="","",G175+H175)</f>
        <v>250809.22836381092</v>
      </c>
    </row>
    <row r="176" spans="1:9" ht="15" customHeight="1" x14ac:dyDescent="0.25">
      <c r="A176" s="48"/>
      <c r="B176" s="49">
        <f t="shared" si="46"/>
        <v>166</v>
      </c>
      <c r="C176" s="50">
        <f t="shared" si="50"/>
        <v>209984.29487620431</v>
      </c>
      <c r="D176" s="50">
        <f t="shared" si="51"/>
        <v>787.44110578576613</v>
      </c>
      <c r="E176" s="50">
        <f t="shared" si="52"/>
        <v>732.61482369187581</v>
      </c>
      <c r="F176" s="50">
        <f t="shared" si="53"/>
        <v>1520.0559294776419</v>
      </c>
      <c r="G176" s="51">
        <f t="shared" si="54"/>
        <v>161580.96434580095</v>
      </c>
      <c r="H176" s="52">
        <f t="shared" si="55"/>
        <v>90748.319947487616</v>
      </c>
      <c r="I176" s="53">
        <f t="shared" si="56"/>
        <v>252329.28429328857</v>
      </c>
    </row>
    <row r="177" spans="1:9" ht="15" customHeight="1" x14ac:dyDescent="0.25">
      <c r="A177" s="48"/>
      <c r="B177" s="49">
        <f t="shared" si="46"/>
        <v>167</v>
      </c>
      <c r="C177" s="50">
        <f t="shared" si="50"/>
        <v>209251.68005251244</v>
      </c>
      <c r="D177" s="50">
        <f t="shared" si="51"/>
        <v>784.69380019692164</v>
      </c>
      <c r="E177" s="50">
        <f t="shared" si="52"/>
        <v>735.3621292807203</v>
      </c>
      <c r="F177" s="50">
        <f t="shared" si="53"/>
        <v>1520.0559294776419</v>
      </c>
      <c r="G177" s="51">
        <f t="shared" si="54"/>
        <v>162365.65814599788</v>
      </c>
      <c r="H177" s="52">
        <f t="shared" si="55"/>
        <v>91483.682076768338</v>
      </c>
      <c r="I177" s="53">
        <f t="shared" si="56"/>
        <v>253849.34022276622</v>
      </c>
    </row>
    <row r="178" spans="1:9" ht="15" customHeight="1" x14ac:dyDescent="0.25">
      <c r="A178" s="54"/>
      <c r="B178" s="55">
        <f t="shared" si="46"/>
        <v>168</v>
      </c>
      <c r="C178" s="56">
        <f t="shared" si="50"/>
        <v>208516.31792323172</v>
      </c>
      <c r="D178" s="56">
        <f t="shared" si="51"/>
        <v>781.93619221211895</v>
      </c>
      <c r="E178" s="56">
        <f t="shared" si="52"/>
        <v>738.11973726552299</v>
      </c>
      <c r="F178" s="56">
        <f t="shared" si="53"/>
        <v>1520.0559294776419</v>
      </c>
      <c r="G178" s="57">
        <f t="shared" si="54"/>
        <v>163147.59433821001</v>
      </c>
      <c r="H178" s="58">
        <f t="shared" si="55"/>
        <v>92221.801814033868</v>
      </c>
      <c r="I178" s="59">
        <f t="shared" si="56"/>
        <v>255369.39615224389</v>
      </c>
    </row>
    <row r="179" spans="1:9" ht="15" customHeight="1" x14ac:dyDescent="0.25">
      <c r="A179" s="42">
        <f t="shared" ref="A179" si="57">+IF(B179="","",A167+1)</f>
        <v>15</v>
      </c>
      <c r="B179" s="43">
        <f t="shared" si="46"/>
        <v>169</v>
      </c>
      <c r="C179" s="44">
        <f t="shared" si="50"/>
        <v>207778.1981859662</v>
      </c>
      <c r="D179" s="44">
        <f t="shared" si="51"/>
        <v>779.16824319737327</v>
      </c>
      <c r="E179" s="44">
        <f t="shared" si="52"/>
        <v>740.88768628026867</v>
      </c>
      <c r="F179" s="44">
        <f t="shared" si="53"/>
        <v>1520.0559294776419</v>
      </c>
      <c r="G179" s="45">
        <f t="shared" si="54"/>
        <v>163926.76258140738</v>
      </c>
      <c r="H179" s="46">
        <f t="shared" si="55"/>
        <v>92962.68950031414</v>
      </c>
      <c r="I179" s="47">
        <f t="shared" si="56"/>
        <v>256889.45208172151</v>
      </c>
    </row>
    <row r="180" spans="1:9" ht="15" customHeight="1" x14ac:dyDescent="0.25">
      <c r="A180" s="48"/>
      <c r="B180" s="49">
        <f t="shared" si="46"/>
        <v>170</v>
      </c>
      <c r="C180" s="50">
        <f t="shared" si="50"/>
        <v>207037.31049968593</v>
      </c>
      <c r="D180" s="50">
        <f t="shared" si="51"/>
        <v>776.38991437382219</v>
      </c>
      <c r="E180" s="50">
        <f t="shared" si="52"/>
        <v>743.66601510381975</v>
      </c>
      <c r="F180" s="50">
        <f t="shared" si="53"/>
        <v>1520.0559294776419</v>
      </c>
      <c r="G180" s="51">
        <f t="shared" si="54"/>
        <v>164703.15249578119</v>
      </c>
      <c r="H180" s="52">
        <f t="shared" si="55"/>
        <v>93706.355515417963</v>
      </c>
      <c r="I180" s="53">
        <f t="shared" si="56"/>
        <v>258409.50801119916</v>
      </c>
    </row>
    <row r="181" spans="1:9" ht="15" customHeight="1" x14ac:dyDescent="0.25">
      <c r="A181" s="48"/>
      <c r="B181" s="49">
        <f t="shared" si="46"/>
        <v>171</v>
      </c>
      <c r="C181" s="50">
        <f t="shared" si="50"/>
        <v>206293.64448458212</v>
      </c>
      <c r="D181" s="50">
        <f t="shared" si="51"/>
        <v>773.60116681718296</v>
      </c>
      <c r="E181" s="50">
        <f t="shared" si="52"/>
        <v>746.45476266045898</v>
      </c>
      <c r="F181" s="50">
        <f t="shared" si="53"/>
        <v>1520.0559294776419</v>
      </c>
      <c r="G181" s="51">
        <f t="shared" si="54"/>
        <v>165476.75366259838</v>
      </c>
      <c r="H181" s="52">
        <f t="shared" si="55"/>
        <v>94452.810278078425</v>
      </c>
      <c r="I181" s="53">
        <f t="shared" si="56"/>
        <v>259929.5639406768</v>
      </c>
    </row>
    <row r="182" spans="1:9" ht="15" customHeight="1" x14ac:dyDescent="0.25">
      <c r="A182" s="48"/>
      <c r="B182" s="49">
        <f t="shared" si="46"/>
        <v>172</v>
      </c>
      <c r="C182" s="50">
        <f t="shared" si="50"/>
        <v>205547.18972192166</v>
      </c>
      <c r="D182" s="50">
        <f t="shared" si="51"/>
        <v>770.80196145720618</v>
      </c>
      <c r="E182" s="50">
        <f t="shared" si="52"/>
        <v>749.25396802043576</v>
      </c>
      <c r="F182" s="50">
        <f t="shared" si="53"/>
        <v>1520.0559294776419</v>
      </c>
      <c r="G182" s="51">
        <f t="shared" si="54"/>
        <v>166247.55562405559</v>
      </c>
      <c r="H182" s="52">
        <f t="shared" si="55"/>
        <v>95202.06424609886</v>
      </c>
      <c r="I182" s="53">
        <f t="shared" si="56"/>
        <v>261449.61987015445</v>
      </c>
    </row>
    <row r="183" spans="1:9" ht="15" customHeight="1" x14ac:dyDescent="0.25">
      <c r="A183" s="48"/>
      <c r="B183" s="49">
        <f t="shared" si="46"/>
        <v>173</v>
      </c>
      <c r="C183" s="50">
        <f t="shared" si="50"/>
        <v>204797.93575390123</v>
      </c>
      <c r="D183" s="50">
        <f t="shared" si="51"/>
        <v>767.99225907712957</v>
      </c>
      <c r="E183" s="50">
        <f t="shared" si="52"/>
        <v>752.06367040051236</v>
      </c>
      <c r="F183" s="50">
        <f t="shared" si="53"/>
        <v>1520.0559294776419</v>
      </c>
      <c r="G183" s="51">
        <f t="shared" si="54"/>
        <v>167015.54788313271</v>
      </c>
      <c r="H183" s="52">
        <f t="shared" si="55"/>
        <v>95954.127916499376</v>
      </c>
      <c r="I183" s="53">
        <f t="shared" si="56"/>
        <v>262969.6757996321</v>
      </c>
    </row>
    <row r="184" spans="1:9" ht="15" customHeight="1" x14ac:dyDescent="0.25">
      <c r="A184" s="48"/>
      <c r="B184" s="49">
        <f t="shared" si="46"/>
        <v>174</v>
      </c>
      <c r="C184" s="50">
        <f t="shared" si="50"/>
        <v>204045.87208350073</v>
      </c>
      <c r="D184" s="50">
        <f t="shared" si="51"/>
        <v>765.17202031312775</v>
      </c>
      <c r="E184" s="50">
        <f t="shared" si="52"/>
        <v>754.88390916451419</v>
      </c>
      <c r="F184" s="50">
        <f t="shared" si="53"/>
        <v>1520.0559294776419</v>
      </c>
      <c r="G184" s="51">
        <f t="shared" si="54"/>
        <v>167780.71990344583</v>
      </c>
      <c r="H184" s="52">
        <f t="shared" si="55"/>
        <v>96709.011825663896</v>
      </c>
      <c r="I184" s="53">
        <f t="shared" si="56"/>
        <v>264489.73172910971</v>
      </c>
    </row>
    <row r="185" spans="1:9" ht="15" customHeight="1" x14ac:dyDescent="0.25">
      <c r="A185" s="48"/>
      <c r="B185" s="49">
        <f t="shared" si="46"/>
        <v>175</v>
      </c>
      <c r="C185" s="50">
        <f t="shared" si="50"/>
        <v>203290.98817433621</v>
      </c>
      <c r="D185" s="50">
        <f t="shared" si="51"/>
        <v>762.34120565376077</v>
      </c>
      <c r="E185" s="50">
        <f t="shared" si="52"/>
        <v>757.71472382388117</v>
      </c>
      <c r="F185" s="50">
        <f t="shared" si="53"/>
        <v>1520.0559294776419</v>
      </c>
      <c r="G185" s="51">
        <f t="shared" si="54"/>
        <v>168543.0611090996</v>
      </c>
      <c r="H185" s="52">
        <f t="shared" si="55"/>
        <v>97466.726549487779</v>
      </c>
      <c r="I185" s="53">
        <f t="shared" si="56"/>
        <v>266009.78765858739</v>
      </c>
    </row>
    <row r="186" spans="1:9" ht="15" customHeight="1" x14ac:dyDescent="0.25">
      <c r="A186" s="48"/>
      <c r="B186" s="49">
        <f t="shared" si="46"/>
        <v>176</v>
      </c>
      <c r="C186" s="50">
        <f t="shared" si="50"/>
        <v>202533.27345051232</v>
      </c>
      <c r="D186" s="50">
        <f t="shared" si="51"/>
        <v>759.49977543942123</v>
      </c>
      <c r="E186" s="50">
        <f t="shared" si="52"/>
        <v>760.55615403822071</v>
      </c>
      <c r="F186" s="50">
        <f t="shared" si="53"/>
        <v>1520.0559294776419</v>
      </c>
      <c r="G186" s="51">
        <f t="shared" si="54"/>
        <v>169302.56088453901</v>
      </c>
      <c r="H186" s="52">
        <f t="shared" si="55"/>
        <v>98227.282703525998</v>
      </c>
      <c r="I186" s="53">
        <f t="shared" si="56"/>
        <v>267529.84358806501</v>
      </c>
    </row>
    <row r="187" spans="1:9" ht="15" customHeight="1" x14ac:dyDescent="0.25">
      <c r="A187" s="48"/>
      <c r="B187" s="49">
        <f t="shared" si="46"/>
        <v>177</v>
      </c>
      <c r="C187" s="50">
        <f t="shared" si="50"/>
        <v>201772.71729647409</v>
      </c>
      <c r="D187" s="50">
        <f t="shared" si="51"/>
        <v>756.64768986177785</v>
      </c>
      <c r="E187" s="50">
        <f t="shared" si="52"/>
        <v>763.40823961586409</v>
      </c>
      <c r="F187" s="50">
        <f t="shared" si="53"/>
        <v>1520.0559294776419</v>
      </c>
      <c r="G187" s="51">
        <f t="shared" si="54"/>
        <v>170059.20857440078</v>
      </c>
      <c r="H187" s="52">
        <f t="shared" si="55"/>
        <v>98990.690943141861</v>
      </c>
      <c r="I187" s="53">
        <f t="shared" si="56"/>
        <v>269049.89951754262</v>
      </c>
    </row>
    <row r="188" spans="1:9" ht="15" customHeight="1" x14ac:dyDescent="0.25">
      <c r="A188" s="48"/>
      <c r="B188" s="49">
        <f t="shared" si="46"/>
        <v>178</v>
      </c>
      <c r="C188" s="50">
        <f t="shared" si="50"/>
        <v>201009.30905685821</v>
      </c>
      <c r="D188" s="50">
        <f t="shared" si="51"/>
        <v>753.7849089632183</v>
      </c>
      <c r="E188" s="50">
        <f t="shared" si="52"/>
        <v>766.27102051442364</v>
      </c>
      <c r="F188" s="50">
        <f t="shared" si="53"/>
        <v>1520.0559294776419</v>
      </c>
      <c r="G188" s="51">
        <f t="shared" si="54"/>
        <v>170812.993483364</v>
      </c>
      <c r="H188" s="52">
        <f t="shared" si="55"/>
        <v>99756.961963656286</v>
      </c>
      <c r="I188" s="53">
        <f t="shared" si="56"/>
        <v>270569.9554470203</v>
      </c>
    </row>
    <row r="189" spans="1:9" ht="15" customHeight="1" x14ac:dyDescent="0.25">
      <c r="A189" s="48"/>
      <c r="B189" s="49">
        <f t="shared" si="46"/>
        <v>179</v>
      </c>
      <c r="C189" s="50">
        <f t="shared" si="50"/>
        <v>200243.03803634379</v>
      </c>
      <c r="D189" s="50">
        <f t="shared" si="51"/>
        <v>750.91139263628918</v>
      </c>
      <c r="E189" s="50">
        <f t="shared" si="52"/>
        <v>769.14453684135276</v>
      </c>
      <c r="F189" s="50">
        <f t="shared" si="53"/>
        <v>1520.0559294776419</v>
      </c>
      <c r="G189" s="51">
        <f t="shared" si="54"/>
        <v>171563.90487600028</v>
      </c>
      <c r="H189" s="52">
        <f t="shared" si="55"/>
        <v>100526.10650049764</v>
      </c>
      <c r="I189" s="53">
        <f t="shared" si="56"/>
        <v>272090.01137649792</v>
      </c>
    </row>
    <row r="190" spans="1:9" ht="15" customHeight="1" x14ac:dyDescent="0.25">
      <c r="A190" s="54"/>
      <c r="B190" s="55">
        <f t="shared" si="46"/>
        <v>180</v>
      </c>
      <c r="C190" s="56">
        <f t="shared" si="50"/>
        <v>199473.89349950245</v>
      </c>
      <c r="D190" s="56">
        <f t="shared" si="51"/>
        <v>748.02710062313417</v>
      </c>
      <c r="E190" s="56">
        <f t="shared" si="52"/>
        <v>772.02882885450776</v>
      </c>
      <c r="F190" s="56">
        <f t="shared" si="53"/>
        <v>1520.0559294776419</v>
      </c>
      <c r="G190" s="57">
        <f t="shared" si="54"/>
        <v>172311.93197662343</v>
      </c>
      <c r="H190" s="58">
        <f t="shared" si="55"/>
        <v>101298.13532935215</v>
      </c>
      <c r="I190" s="59">
        <f t="shared" si="56"/>
        <v>273610.06730597559</v>
      </c>
    </row>
    <row r="191" spans="1:9" ht="15" customHeight="1" x14ac:dyDescent="0.25">
      <c r="A191" s="42">
        <f t="shared" ref="A191" si="58">+IF(B191="","",A179+1)</f>
        <v>16</v>
      </c>
      <c r="B191" s="43">
        <f t="shared" si="46"/>
        <v>181</v>
      </c>
      <c r="C191" s="44">
        <f t="shared" si="50"/>
        <v>198701.86467064795</v>
      </c>
      <c r="D191" s="44">
        <f t="shared" si="51"/>
        <v>745.13199251492983</v>
      </c>
      <c r="E191" s="44">
        <f t="shared" si="52"/>
        <v>774.92393696271211</v>
      </c>
      <c r="F191" s="44">
        <f t="shared" si="53"/>
        <v>1520.0559294776419</v>
      </c>
      <c r="G191" s="45">
        <f t="shared" si="54"/>
        <v>173057.06396913837</v>
      </c>
      <c r="H191" s="46">
        <f t="shared" si="55"/>
        <v>102073.05926631487</v>
      </c>
      <c r="I191" s="47">
        <f t="shared" si="56"/>
        <v>275130.12323545327</v>
      </c>
    </row>
    <row r="192" spans="1:9" ht="15" customHeight="1" x14ac:dyDescent="0.25">
      <c r="A192" s="48"/>
      <c r="B192" s="49">
        <f t="shared" si="46"/>
        <v>182</v>
      </c>
      <c r="C192" s="50">
        <f t="shared" si="50"/>
        <v>197926.94073368525</v>
      </c>
      <c r="D192" s="50">
        <f t="shared" si="51"/>
        <v>742.22602775131963</v>
      </c>
      <c r="E192" s="50">
        <f t="shared" si="52"/>
        <v>777.8299017263223</v>
      </c>
      <c r="F192" s="50">
        <f t="shared" si="53"/>
        <v>1520.0559294776419</v>
      </c>
      <c r="G192" s="51">
        <f t="shared" si="54"/>
        <v>173799.28999688968</v>
      </c>
      <c r="H192" s="52">
        <f t="shared" si="55"/>
        <v>102850.88916804119</v>
      </c>
      <c r="I192" s="53">
        <f t="shared" si="56"/>
        <v>276650.17916493089</v>
      </c>
    </row>
    <row r="193" spans="1:9" ht="15" customHeight="1" x14ac:dyDescent="0.25">
      <c r="A193" s="48"/>
      <c r="B193" s="49">
        <f t="shared" si="46"/>
        <v>183</v>
      </c>
      <c r="C193" s="50">
        <f t="shared" si="50"/>
        <v>197149.11083195891</v>
      </c>
      <c r="D193" s="50">
        <f t="shared" si="51"/>
        <v>739.30916561984588</v>
      </c>
      <c r="E193" s="50">
        <f t="shared" si="52"/>
        <v>780.74676385779605</v>
      </c>
      <c r="F193" s="50">
        <f t="shared" si="53"/>
        <v>1520.0559294776419</v>
      </c>
      <c r="G193" s="51">
        <f t="shared" si="54"/>
        <v>174538.59916250952</v>
      </c>
      <c r="H193" s="52">
        <f t="shared" si="55"/>
        <v>103631.63593189899</v>
      </c>
      <c r="I193" s="53">
        <f t="shared" si="56"/>
        <v>278170.2350944085</v>
      </c>
    </row>
    <row r="194" spans="1:9" ht="15" customHeight="1" x14ac:dyDescent="0.25">
      <c r="A194" s="48"/>
      <c r="B194" s="49">
        <f t="shared" si="46"/>
        <v>184</v>
      </c>
      <c r="C194" s="50">
        <f t="shared" si="50"/>
        <v>196368.3640681011</v>
      </c>
      <c r="D194" s="50">
        <f t="shared" si="51"/>
        <v>736.38136525537914</v>
      </c>
      <c r="E194" s="50">
        <f t="shared" si="52"/>
        <v>783.6745642222628</v>
      </c>
      <c r="F194" s="50">
        <f t="shared" si="53"/>
        <v>1520.0559294776419</v>
      </c>
      <c r="G194" s="51">
        <f t="shared" si="54"/>
        <v>175274.98052776488</v>
      </c>
      <c r="H194" s="52">
        <f t="shared" si="55"/>
        <v>104415.31049612125</v>
      </c>
      <c r="I194" s="53">
        <f t="shared" si="56"/>
        <v>279690.29102388612</v>
      </c>
    </row>
    <row r="195" spans="1:9" ht="15" customHeight="1" x14ac:dyDescent="0.25">
      <c r="A195" s="48"/>
      <c r="B195" s="49">
        <f t="shared" si="46"/>
        <v>185</v>
      </c>
      <c r="C195" s="50">
        <f t="shared" si="50"/>
        <v>195584.68950387885</v>
      </c>
      <c r="D195" s="50">
        <f t="shared" si="51"/>
        <v>733.44258563954565</v>
      </c>
      <c r="E195" s="50">
        <f t="shared" si="52"/>
        <v>786.61334383809628</v>
      </c>
      <c r="F195" s="50">
        <f t="shared" si="53"/>
        <v>1520.0559294776419</v>
      </c>
      <c r="G195" s="51">
        <f t="shared" si="54"/>
        <v>176008.42311340442</v>
      </c>
      <c r="H195" s="52">
        <f t="shared" si="55"/>
        <v>105201.92383995935</v>
      </c>
      <c r="I195" s="53">
        <f t="shared" si="56"/>
        <v>281210.34695336374</v>
      </c>
    </row>
    <row r="196" spans="1:9" ht="15" customHeight="1" x14ac:dyDescent="0.25">
      <c r="A196" s="48"/>
      <c r="B196" s="49">
        <f t="shared" si="46"/>
        <v>186</v>
      </c>
      <c r="C196" s="50">
        <f t="shared" si="50"/>
        <v>194798.07616004074</v>
      </c>
      <c r="D196" s="50">
        <f t="shared" si="51"/>
        <v>730.49278560015273</v>
      </c>
      <c r="E196" s="50">
        <f t="shared" si="52"/>
        <v>789.56314387748921</v>
      </c>
      <c r="F196" s="50">
        <f t="shared" si="53"/>
        <v>1520.0559294776419</v>
      </c>
      <c r="G196" s="51">
        <f t="shared" si="54"/>
        <v>176738.91589900458</v>
      </c>
      <c r="H196" s="52">
        <f t="shared" si="55"/>
        <v>105991.48698383683</v>
      </c>
      <c r="I196" s="53">
        <f t="shared" si="56"/>
        <v>282730.40288284142</v>
      </c>
    </row>
    <row r="197" spans="1:9" ht="15" customHeight="1" x14ac:dyDescent="0.25">
      <c r="A197" s="48"/>
      <c r="B197" s="49">
        <f t="shared" si="46"/>
        <v>187</v>
      </c>
      <c r="C197" s="50">
        <f t="shared" si="50"/>
        <v>194008.51301616326</v>
      </c>
      <c r="D197" s="50">
        <f t="shared" si="51"/>
        <v>727.53192381061217</v>
      </c>
      <c r="E197" s="50">
        <f t="shared" si="52"/>
        <v>792.52400566702977</v>
      </c>
      <c r="F197" s="50">
        <f t="shared" si="53"/>
        <v>1520.0559294776419</v>
      </c>
      <c r="G197" s="51">
        <f t="shared" si="54"/>
        <v>177466.44782281519</v>
      </c>
      <c r="H197" s="52">
        <f t="shared" si="55"/>
        <v>106784.01098950386</v>
      </c>
      <c r="I197" s="53">
        <f t="shared" si="56"/>
        <v>284250.45881231903</v>
      </c>
    </row>
    <row r="198" spans="1:9" ht="15" customHeight="1" x14ac:dyDescent="0.25">
      <c r="A198" s="48"/>
      <c r="B198" s="49">
        <f t="shared" si="46"/>
        <v>188</v>
      </c>
      <c r="C198" s="50">
        <f t="shared" si="50"/>
        <v>193215.98901049624</v>
      </c>
      <c r="D198" s="50">
        <f t="shared" si="51"/>
        <v>724.55995878936085</v>
      </c>
      <c r="E198" s="50">
        <f t="shared" si="52"/>
        <v>795.49597068828109</v>
      </c>
      <c r="F198" s="50">
        <f t="shared" si="53"/>
        <v>1520.0559294776419</v>
      </c>
      <c r="G198" s="51">
        <f t="shared" si="54"/>
        <v>178191.00778160454</v>
      </c>
      <c r="H198" s="52">
        <f t="shared" si="55"/>
        <v>107579.50696019214</v>
      </c>
      <c r="I198" s="53">
        <f t="shared" si="56"/>
        <v>285770.51474179665</v>
      </c>
    </row>
    <row r="199" spans="1:9" ht="15" customHeight="1" x14ac:dyDescent="0.25">
      <c r="A199" s="48"/>
      <c r="B199" s="49">
        <f t="shared" si="46"/>
        <v>189</v>
      </c>
      <c r="C199" s="50">
        <f t="shared" si="50"/>
        <v>192420.49303980795</v>
      </c>
      <c r="D199" s="50">
        <f t="shared" si="51"/>
        <v>721.57684889927975</v>
      </c>
      <c r="E199" s="50">
        <f t="shared" si="52"/>
        <v>798.47908057836219</v>
      </c>
      <c r="F199" s="50">
        <f t="shared" si="53"/>
        <v>1520.0559294776419</v>
      </c>
      <c r="G199" s="51">
        <f t="shared" si="54"/>
        <v>178912.58463050381</v>
      </c>
      <c r="H199" s="52">
        <f t="shared" si="55"/>
        <v>108377.9860407705</v>
      </c>
      <c r="I199" s="53">
        <f t="shared" si="56"/>
        <v>287290.57067127433</v>
      </c>
    </row>
    <row r="200" spans="1:9" ht="15" customHeight="1" x14ac:dyDescent="0.25">
      <c r="A200" s="48"/>
      <c r="B200" s="49">
        <f t="shared" si="46"/>
        <v>190</v>
      </c>
      <c r="C200" s="50">
        <f t="shared" si="50"/>
        <v>191622.01395922957</v>
      </c>
      <c r="D200" s="50">
        <f t="shared" si="51"/>
        <v>718.58255234711089</v>
      </c>
      <c r="E200" s="50">
        <f t="shared" si="52"/>
        <v>801.47337713053105</v>
      </c>
      <c r="F200" s="50">
        <f t="shared" si="53"/>
        <v>1520.0559294776419</v>
      </c>
      <c r="G200" s="51">
        <f t="shared" si="54"/>
        <v>179631.16718285091</v>
      </c>
      <c r="H200" s="52">
        <f t="shared" si="55"/>
        <v>109179.45941790103</v>
      </c>
      <c r="I200" s="53">
        <f t="shared" si="56"/>
        <v>288810.62660075194</v>
      </c>
    </row>
    <row r="201" spans="1:9" ht="15" customHeight="1" x14ac:dyDescent="0.25">
      <c r="A201" s="48"/>
      <c r="B201" s="49">
        <f t="shared" si="46"/>
        <v>191</v>
      </c>
      <c r="C201" s="50">
        <f t="shared" si="50"/>
        <v>190820.54058209906</v>
      </c>
      <c r="D201" s="50">
        <f t="shared" si="51"/>
        <v>715.57702718287146</v>
      </c>
      <c r="E201" s="50">
        <f t="shared" si="52"/>
        <v>804.47890229477048</v>
      </c>
      <c r="F201" s="50">
        <f t="shared" si="53"/>
        <v>1520.0559294776419</v>
      </c>
      <c r="G201" s="51">
        <f t="shared" si="54"/>
        <v>180346.74421003379</v>
      </c>
      <c r="H201" s="52">
        <f t="shared" si="55"/>
        <v>109983.9383201958</v>
      </c>
      <c r="I201" s="53">
        <f t="shared" si="56"/>
        <v>290330.68253022956</v>
      </c>
    </row>
    <row r="202" spans="1:9" ht="15" customHeight="1" x14ac:dyDescent="0.25">
      <c r="A202" s="54"/>
      <c r="B202" s="55">
        <f t="shared" si="46"/>
        <v>192</v>
      </c>
      <c r="C202" s="56">
        <f t="shared" si="50"/>
        <v>190016.06167980429</v>
      </c>
      <c r="D202" s="56">
        <f t="shared" si="51"/>
        <v>712.56023129926609</v>
      </c>
      <c r="E202" s="56">
        <f t="shared" si="52"/>
        <v>807.49569817837585</v>
      </c>
      <c r="F202" s="56">
        <f t="shared" si="53"/>
        <v>1520.0559294776419</v>
      </c>
      <c r="G202" s="57">
        <f t="shared" si="54"/>
        <v>181059.30444133305</v>
      </c>
      <c r="H202" s="58">
        <f t="shared" si="55"/>
        <v>110791.43401837417</v>
      </c>
      <c r="I202" s="59">
        <f t="shared" si="56"/>
        <v>291850.73845970724</v>
      </c>
    </row>
    <row r="203" spans="1:9" ht="15" customHeight="1" x14ac:dyDescent="0.25">
      <c r="A203" s="42">
        <f t="shared" ref="A203" si="59">+IF(B203="","",A191+1)</f>
        <v>17</v>
      </c>
      <c r="B203" s="43">
        <f t="shared" si="46"/>
        <v>193</v>
      </c>
      <c r="C203" s="44">
        <f t="shared" si="50"/>
        <v>189208.56598162593</v>
      </c>
      <c r="D203" s="44">
        <f t="shared" si="51"/>
        <v>709.53212243109715</v>
      </c>
      <c r="E203" s="44">
        <f t="shared" si="52"/>
        <v>810.52380704654479</v>
      </c>
      <c r="F203" s="44">
        <f t="shared" si="53"/>
        <v>1520.0559294776419</v>
      </c>
      <c r="G203" s="45">
        <f t="shared" si="54"/>
        <v>181768.83656376414</v>
      </c>
      <c r="H203" s="46">
        <f t="shared" si="55"/>
        <v>111601.95782542072</v>
      </c>
      <c r="I203" s="47">
        <f t="shared" si="56"/>
        <v>293370.79438918486</v>
      </c>
    </row>
    <row r="204" spans="1:9" ht="15" customHeight="1" x14ac:dyDescent="0.25">
      <c r="A204" s="48"/>
      <c r="B204" s="49">
        <f t="shared" ref="B204:B267" si="60">IF(OR(B203=$B$6,B203=""),"",B203+1)</f>
        <v>194</v>
      </c>
      <c r="C204" s="50">
        <f t="shared" si="50"/>
        <v>188398.04217457937</v>
      </c>
      <c r="D204" s="50">
        <f t="shared" si="51"/>
        <v>706.49265815467265</v>
      </c>
      <c r="E204" s="50">
        <f t="shared" si="52"/>
        <v>813.56327132296929</v>
      </c>
      <c r="F204" s="50">
        <f t="shared" si="53"/>
        <v>1520.0559294776419</v>
      </c>
      <c r="G204" s="51">
        <f t="shared" si="54"/>
        <v>182475.3292219188</v>
      </c>
      <c r="H204" s="52">
        <f t="shared" si="55"/>
        <v>112415.52109674369</v>
      </c>
      <c r="I204" s="53">
        <f t="shared" si="56"/>
        <v>294890.85031866247</v>
      </c>
    </row>
    <row r="205" spans="1:9" ht="15" customHeight="1" x14ac:dyDescent="0.25">
      <c r="A205" s="48"/>
      <c r="B205" s="49">
        <f t="shared" si="60"/>
        <v>195</v>
      </c>
      <c r="C205" s="50">
        <f t="shared" si="50"/>
        <v>187584.47890325641</v>
      </c>
      <c r="D205" s="50">
        <f t="shared" si="51"/>
        <v>703.44179588721158</v>
      </c>
      <c r="E205" s="50">
        <f t="shared" si="52"/>
        <v>816.61413359043036</v>
      </c>
      <c r="F205" s="50">
        <f t="shared" si="53"/>
        <v>1520.0559294776419</v>
      </c>
      <c r="G205" s="51">
        <f t="shared" si="54"/>
        <v>183178.77101780602</v>
      </c>
      <c r="H205" s="52">
        <f t="shared" si="55"/>
        <v>113232.13523033411</v>
      </c>
      <c r="I205" s="53">
        <f t="shared" si="56"/>
        <v>296410.90624814015</v>
      </c>
    </row>
    <row r="206" spans="1:9" ht="15" customHeight="1" x14ac:dyDescent="0.25">
      <c r="A206" s="48"/>
      <c r="B206" s="49">
        <f t="shared" si="60"/>
        <v>196</v>
      </c>
      <c r="C206" s="50">
        <f t="shared" si="50"/>
        <v>186767.86476966599</v>
      </c>
      <c r="D206" s="50">
        <f t="shared" si="51"/>
        <v>700.37949288624748</v>
      </c>
      <c r="E206" s="50">
        <f t="shared" si="52"/>
        <v>819.67643659139446</v>
      </c>
      <c r="F206" s="50">
        <f t="shared" si="53"/>
        <v>1520.0559294776419</v>
      </c>
      <c r="G206" s="51">
        <f t="shared" si="54"/>
        <v>183879.15051069227</v>
      </c>
      <c r="H206" s="52">
        <f t="shared" si="55"/>
        <v>114051.81166692551</v>
      </c>
      <c r="I206" s="53">
        <f t="shared" si="56"/>
        <v>297930.96217761777</v>
      </c>
    </row>
    <row r="207" spans="1:9" ht="15" customHeight="1" x14ac:dyDescent="0.25">
      <c r="A207" s="48"/>
      <c r="B207" s="49">
        <f t="shared" si="60"/>
        <v>197</v>
      </c>
      <c r="C207" s="50">
        <f t="shared" si="50"/>
        <v>185948.18833307459</v>
      </c>
      <c r="D207" s="50">
        <f t="shared" si="51"/>
        <v>697.30570624902964</v>
      </c>
      <c r="E207" s="50">
        <f t="shared" si="52"/>
        <v>822.7502232286123</v>
      </c>
      <c r="F207" s="50">
        <f t="shared" si="53"/>
        <v>1520.0559294776419</v>
      </c>
      <c r="G207" s="51">
        <f t="shared" si="54"/>
        <v>184576.4562169413</v>
      </c>
      <c r="H207" s="52">
        <f t="shared" si="55"/>
        <v>114874.56189015412</v>
      </c>
      <c r="I207" s="53">
        <f t="shared" si="56"/>
        <v>299451.01810709538</v>
      </c>
    </row>
    <row r="208" spans="1:9" ht="15" customHeight="1" x14ac:dyDescent="0.25">
      <c r="A208" s="48"/>
      <c r="B208" s="49">
        <f t="shared" si="60"/>
        <v>198</v>
      </c>
      <c r="C208" s="50">
        <f t="shared" si="50"/>
        <v>185125.43810984597</v>
      </c>
      <c r="D208" s="50">
        <f t="shared" si="51"/>
        <v>694.22039291192232</v>
      </c>
      <c r="E208" s="50">
        <f t="shared" si="52"/>
        <v>825.83553656571962</v>
      </c>
      <c r="F208" s="50">
        <f t="shared" si="53"/>
        <v>1520.0559294776419</v>
      </c>
      <c r="G208" s="51">
        <f t="shared" si="54"/>
        <v>185270.67660985322</v>
      </c>
      <c r="H208" s="52">
        <f t="shared" si="55"/>
        <v>115700.39742671984</v>
      </c>
      <c r="I208" s="53">
        <f t="shared" si="56"/>
        <v>300971.07403657306</v>
      </c>
    </row>
    <row r="209" spans="1:9" ht="15" customHeight="1" x14ac:dyDescent="0.25">
      <c r="A209" s="48"/>
      <c r="B209" s="49">
        <f t="shared" si="60"/>
        <v>199</v>
      </c>
      <c r="C209" s="50">
        <f t="shared" si="50"/>
        <v>184299.60257328025</v>
      </c>
      <c r="D209" s="50">
        <f t="shared" si="51"/>
        <v>691.12350964980089</v>
      </c>
      <c r="E209" s="50">
        <f t="shared" si="52"/>
        <v>828.93241982784104</v>
      </c>
      <c r="F209" s="50">
        <f t="shared" si="53"/>
        <v>1520.0559294776419</v>
      </c>
      <c r="G209" s="51">
        <f t="shared" si="54"/>
        <v>185961.80011950302</v>
      </c>
      <c r="H209" s="52">
        <f t="shared" si="55"/>
        <v>116529.32984654768</v>
      </c>
      <c r="I209" s="53">
        <f t="shared" si="56"/>
        <v>302491.12996605074</v>
      </c>
    </row>
    <row r="210" spans="1:9" ht="15" customHeight="1" x14ac:dyDescent="0.25">
      <c r="A210" s="48"/>
      <c r="B210" s="49">
        <f t="shared" si="60"/>
        <v>200</v>
      </c>
      <c r="C210" s="50">
        <f t="shared" si="50"/>
        <v>183470.6701534524</v>
      </c>
      <c r="D210" s="50">
        <f t="shared" si="51"/>
        <v>688.01501307544652</v>
      </c>
      <c r="E210" s="50">
        <f t="shared" si="52"/>
        <v>832.04091640219542</v>
      </c>
      <c r="F210" s="50">
        <f t="shared" si="53"/>
        <v>1520.0559294776419</v>
      </c>
      <c r="G210" s="51">
        <f t="shared" si="54"/>
        <v>186649.81513257846</v>
      </c>
      <c r="H210" s="52">
        <f t="shared" si="55"/>
        <v>117361.37076294988</v>
      </c>
      <c r="I210" s="53">
        <f t="shared" si="56"/>
        <v>304011.18589552835</v>
      </c>
    </row>
    <row r="211" spans="1:9" ht="15" customHeight="1" x14ac:dyDescent="0.25">
      <c r="A211" s="48"/>
      <c r="B211" s="49">
        <f t="shared" si="60"/>
        <v>201</v>
      </c>
      <c r="C211" s="50">
        <f t="shared" si="50"/>
        <v>182638.62923705022</v>
      </c>
      <c r="D211" s="50">
        <f t="shared" si="51"/>
        <v>684.89485963893833</v>
      </c>
      <c r="E211" s="50">
        <f t="shared" si="52"/>
        <v>835.16106983870361</v>
      </c>
      <c r="F211" s="50">
        <f t="shared" si="53"/>
        <v>1520.0559294776419</v>
      </c>
      <c r="G211" s="51">
        <f t="shared" si="54"/>
        <v>187334.70999221739</v>
      </c>
      <c r="H211" s="52">
        <f t="shared" si="55"/>
        <v>118196.53183278859</v>
      </c>
      <c r="I211" s="53">
        <f t="shared" si="56"/>
        <v>305531.24182500597</v>
      </c>
    </row>
    <row r="212" spans="1:9" ht="15" customHeight="1" x14ac:dyDescent="0.25">
      <c r="A212" s="48"/>
      <c r="B212" s="49">
        <f t="shared" si="60"/>
        <v>202</v>
      </c>
      <c r="C212" s="50">
        <f t="shared" si="50"/>
        <v>181803.46816721151</v>
      </c>
      <c r="D212" s="50">
        <f t="shared" si="51"/>
        <v>681.76300562704319</v>
      </c>
      <c r="E212" s="50">
        <f t="shared" si="52"/>
        <v>838.29292385059875</v>
      </c>
      <c r="F212" s="50">
        <f t="shared" si="53"/>
        <v>1520.0559294776419</v>
      </c>
      <c r="G212" s="51">
        <f t="shared" si="54"/>
        <v>188016.47299784445</v>
      </c>
      <c r="H212" s="52">
        <f t="shared" si="55"/>
        <v>119034.82475663919</v>
      </c>
      <c r="I212" s="53">
        <f t="shared" si="56"/>
        <v>307051.29775448365</v>
      </c>
    </row>
    <row r="213" spans="1:9" ht="15" customHeight="1" x14ac:dyDescent="0.25">
      <c r="A213" s="48"/>
      <c r="B213" s="49">
        <f t="shared" si="60"/>
        <v>203</v>
      </c>
      <c r="C213" s="50">
        <f t="shared" si="50"/>
        <v>180965.17524336092</v>
      </c>
      <c r="D213" s="50">
        <f t="shared" si="51"/>
        <v>678.61940716260347</v>
      </c>
      <c r="E213" s="50">
        <f t="shared" si="52"/>
        <v>841.43652231503847</v>
      </c>
      <c r="F213" s="50">
        <f t="shared" si="53"/>
        <v>1520.0559294776419</v>
      </c>
      <c r="G213" s="51">
        <f t="shared" si="54"/>
        <v>188695.09240500705</v>
      </c>
      <c r="H213" s="52">
        <f t="shared" si="55"/>
        <v>119876.26127895423</v>
      </c>
      <c r="I213" s="53">
        <f t="shared" si="56"/>
        <v>308571.35368396126</v>
      </c>
    </row>
    <row r="214" spans="1:9" ht="15" customHeight="1" x14ac:dyDescent="0.25">
      <c r="A214" s="54"/>
      <c r="B214" s="55">
        <f t="shared" si="60"/>
        <v>204</v>
      </c>
      <c r="C214" s="56">
        <f t="shared" si="50"/>
        <v>180123.73872104587</v>
      </c>
      <c r="D214" s="56">
        <f t="shared" si="51"/>
        <v>675.46402020392202</v>
      </c>
      <c r="E214" s="56">
        <f t="shared" si="52"/>
        <v>844.59190927371992</v>
      </c>
      <c r="F214" s="56">
        <f t="shared" si="53"/>
        <v>1520.0559294776419</v>
      </c>
      <c r="G214" s="57">
        <f t="shared" si="54"/>
        <v>189370.55642521096</v>
      </c>
      <c r="H214" s="58">
        <f t="shared" si="55"/>
        <v>120720.85318822795</v>
      </c>
      <c r="I214" s="59">
        <f t="shared" si="56"/>
        <v>310091.40961343888</v>
      </c>
    </row>
    <row r="215" spans="1:9" ht="15" customHeight="1" x14ac:dyDescent="0.25">
      <c r="A215" s="42">
        <f t="shared" ref="A215" si="61">+IF(B215="","",A203+1)</f>
        <v>18</v>
      </c>
      <c r="B215" s="43">
        <f t="shared" si="60"/>
        <v>205</v>
      </c>
      <c r="C215" s="44">
        <f t="shared" si="50"/>
        <v>179279.14681177214</v>
      </c>
      <c r="D215" s="44">
        <f t="shared" si="51"/>
        <v>672.29680054414553</v>
      </c>
      <c r="E215" s="44">
        <f t="shared" si="52"/>
        <v>847.75912893349641</v>
      </c>
      <c r="F215" s="44">
        <f t="shared" si="53"/>
        <v>1520.0559294776419</v>
      </c>
      <c r="G215" s="45">
        <f t="shared" si="54"/>
        <v>190042.8532257551</v>
      </c>
      <c r="H215" s="46">
        <f t="shared" si="55"/>
        <v>121568.61231716145</v>
      </c>
      <c r="I215" s="47">
        <f t="shared" si="56"/>
        <v>311611.46554291656</v>
      </c>
    </row>
    <row r="216" spans="1:9" ht="15" customHeight="1" x14ac:dyDescent="0.25">
      <c r="A216" s="48"/>
      <c r="B216" s="49">
        <f t="shared" si="60"/>
        <v>206</v>
      </c>
      <c r="C216" s="50">
        <f t="shared" si="50"/>
        <v>178431.38768283863</v>
      </c>
      <c r="D216" s="50">
        <f t="shared" si="51"/>
        <v>669.1177038106448</v>
      </c>
      <c r="E216" s="50">
        <f t="shared" si="52"/>
        <v>850.93822566699714</v>
      </c>
      <c r="F216" s="50">
        <f t="shared" si="53"/>
        <v>1520.0559294776419</v>
      </c>
      <c r="G216" s="51">
        <f t="shared" si="54"/>
        <v>190711.97092956575</v>
      </c>
      <c r="H216" s="52">
        <f t="shared" si="55"/>
        <v>122419.55054282844</v>
      </c>
      <c r="I216" s="53">
        <f t="shared" si="56"/>
        <v>313131.52147239418</v>
      </c>
    </row>
    <row r="217" spans="1:9" ht="15" customHeight="1" x14ac:dyDescent="0.25">
      <c r="A217" s="48"/>
      <c r="B217" s="49">
        <f t="shared" si="60"/>
        <v>207</v>
      </c>
      <c r="C217" s="50">
        <f t="shared" si="50"/>
        <v>177580.44945717164</v>
      </c>
      <c r="D217" s="50">
        <f t="shared" si="51"/>
        <v>665.92668546439359</v>
      </c>
      <c r="E217" s="50">
        <f t="shared" si="52"/>
        <v>854.12924401324835</v>
      </c>
      <c r="F217" s="50">
        <f t="shared" si="53"/>
        <v>1520.0559294776419</v>
      </c>
      <c r="G217" s="51">
        <f t="shared" si="54"/>
        <v>191377.89761503015</v>
      </c>
      <c r="H217" s="52">
        <f t="shared" si="55"/>
        <v>123273.67978684169</v>
      </c>
      <c r="I217" s="53">
        <f t="shared" si="56"/>
        <v>314651.57740187185</v>
      </c>
    </row>
    <row r="218" spans="1:9" ht="15" customHeight="1" x14ac:dyDescent="0.25">
      <c r="A218" s="48"/>
      <c r="B218" s="49">
        <f t="shared" si="60"/>
        <v>208</v>
      </c>
      <c r="C218" s="50">
        <f t="shared" si="50"/>
        <v>176726.32021315838</v>
      </c>
      <c r="D218" s="50">
        <f t="shared" si="51"/>
        <v>662.72370079934387</v>
      </c>
      <c r="E218" s="50">
        <f t="shared" si="52"/>
        <v>857.33222867829807</v>
      </c>
      <c r="F218" s="50">
        <f t="shared" si="53"/>
        <v>1520.0559294776419</v>
      </c>
      <c r="G218" s="51">
        <f t="shared" si="54"/>
        <v>192040.62131582948</v>
      </c>
      <c r="H218" s="52">
        <f t="shared" si="55"/>
        <v>124131.01201551998</v>
      </c>
      <c r="I218" s="53">
        <f t="shared" si="56"/>
        <v>316171.63333134947</v>
      </c>
    </row>
    <row r="219" spans="1:9" ht="15" customHeight="1" x14ac:dyDescent="0.25">
      <c r="A219" s="48"/>
      <c r="B219" s="49">
        <f t="shared" si="60"/>
        <v>209</v>
      </c>
      <c r="C219" s="50">
        <f t="shared" si="50"/>
        <v>175868.98798448007</v>
      </c>
      <c r="D219" s="50">
        <f t="shared" si="51"/>
        <v>659.50870494180026</v>
      </c>
      <c r="E219" s="50">
        <f t="shared" si="52"/>
        <v>860.54722453584168</v>
      </c>
      <c r="F219" s="50">
        <f t="shared" si="53"/>
        <v>1520.0559294776419</v>
      </c>
      <c r="G219" s="51">
        <f t="shared" si="54"/>
        <v>192700.13002077129</v>
      </c>
      <c r="H219" s="52">
        <f t="shared" si="55"/>
        <v>124991.55924005582</v>
      </c>
      <c r="I219" s="53">
        <f t="shared" si="56"/>
        <v>317691.68926082714</v>
      </c>
    </row>
    <row r="220" spans="1:9" ht="15" customHeight="1" x14ac:dyDescent="0.25">
      <c r="A220" s="48"/>
      <c r="B220" s="49">
        <f t="shared" si="60"/>
        <v>210</v>
      </c>
      <c r="C220" s="50">
        <f t="shared" si="50"/>
        <v>175008.44075994423</v>
      </c>
      <c r="D220" s="50">
        <f t="shared" si="51"/>
        <v>656.28165284979082</v>
      </c>
      <c r="E220" s="50">
        <f t="shared" si="52"/>
        <v>863.77427662785112</v>
      </c>
      <c r="F220" s="50">
        <f t="shared" si="53"/>
        <v>1520.0559294776419</v>
      </c>
      <c r="G220" s="51">
        <f t="shared" si="54"/>
        <v>193356.41167362107</v>
      </c>
      <c r="H220" s="52">
        <f t="shared" si="55"/>
        <v>125855.33351668368</v>
      </c>
      <c r="I220" s="53">
        <f t="shared" si="56"/>
        <v>319211.74519030476</v>
      </c>
    </row>
    <row r="221" spans="1:9" ht="15" customHeight="1" x14ac:dyDescent="0.25">
      <c r="A221" s="48"/>
      <c r="B221" s="49">
        <f t="shared" si="60"/>
        <v>211</v>
      </c>
      <c r="C221" s="50">
        <f t="shared" si="50"/>
        <v>174144.6664833164</v>
      </c>
      <c r="D221" s="50">
        <f t="shared" si="51"/>
        <v>653.04249931243646</v>
      </c>
      <c r="E221" s="50">
        <f t="shared" si="52"/>
        <v>867.01343016520548</v>
      </c>
      <c r="F221" s="50">
        <f t="shared" si="53"/>
        <v>1520.0559294776419</v>
      </c>
      <c r="G221" s="51">
        <f t="shared" si="54"/>
        <v>194009.4541729335</v>
      </c>
      <c r="H221" s="52">
        <f t="shared" si="55"/>
        <v>126722.34694684888</v>
      </c>
      <c r="I221" s="53">
        <f t="shared" si="56"/>
        <v>320731.80111978238</v>
      </c>
    </row>
    <row r="222" spans="1:9" ht="15" customHeight="1" x14ac:dyDescent="0.25">
      <c r="A222" s="48"/>
      <c r="B222" s="49">
        <f t="shared" si="60"/>
        <v>212</v>
      </c>
      <c r="C222" s="50">
        <f t="shared" si="50"/>
        <v>173277.65305315118</v>
      </c>
      <c r="D222" s="50">
        <f t="shared" si="51"/>
        <v>649.79119894931694</v>
      </c>
      <c r="E222" s="50">
        <f t="shared" si="52"/>
        <v>870.264730528325</v>
      </c>
      <c r="F222" s="50">
        <f t="shared" si="53"/>
        <v>1520.0559294776419</v>
      </c>
      <c r="G222" s="51">
        <f t="shared" si="54"/>
        <v>194659.24537188283</v>
      </c>
      <c r="H222" s="52">
        <f t="shared" si="55"/>
        <v>127592.61167737721</v>
      </c>
      <c r="I222" s="53">
        <f t="shared" si="56"/>
        <v>322251.85704926006</v>
      </c>
    </row>
    <row r="223" spans="1:9" ht="15" customHeight="1" x14ac:dyDescent="0.25">
      <c r="A223" s="48"/>
      <c r="B223" s="49">
        <f t="shared" si="60"/>
        <v>213</v>
      </c>
      <c r="C223" s="50">
        <f t="shared" si="50"/>
        <v>172407.38832262286</v>
      </c>
      <c r="D223" s="50">
        <f t="shared" si="51"/>
        <v>646.52770620983574</v>
      </c>
      <c r="E223" s="50">
        <f t="shared" si="52"/>
        <v>873.5282232678062</v>
      </c>
      <c r="F223" s="50">
        <f t="shared" si="53"/>
        <v>1520.0559294776419</v>
      </c>
      <c r="G223" s="51">
        <f t="shared" si="54"/>
        <v>195305.77307809266</v>
      </c>
      <c r="H223" s="52">
        <f t="shared" si="55"/>
        <v>128466.13990064501</v>
      </c>
      <c r="I223" s="53">
        <f t="shared" si="56"/>
        <v>323771.91297873767</v>
      </c>
    </row>
    <row r="224" spans="1:9" ht="15" customHeight="1" x14ac:dyDescent="0.25">
      <c r="A224" s="48"/>
      <c r="B224" s="49">
        <f t="shared" si="60"/>
        <v>214</v>
      </c>
      <c r="C224" s="50">
        <f t="shared" si="50"/>
        <v>171533.86009935505</v>
      </c>
      <c r="D224" s="50">
        <f t="shared" si="51"/>
        <v>643.25197537258146</v>
      </c>
      <c r="E224" s="50">
        <f t="shared" si="52"/>
        <v>876.80395410506048</v>
      </c>
      <c r="F224" s="50">
        <f t="shared" si="53"/>
        <v>1520.0559294776419</v>
      </c>
      <c r="G224" s="51">
        <f t="shared" si="54"/>
        <v>195949.02505346524</v>
      </c>
      <c r="H224" s="52">
        <f t="shared" si="55"/>
        <v>129342.94385475008</v>
      </c>
      <c r="I224" s="53">
        <f t="shared" si="56"/>
        <v>325291.96890821529</v>
      </c>
    </row>
    <row r="225" spans="1:9" ht="15" customHeight="1" x14ac:dyDescent="0.25">
      <c r="A225" s="48"/>
      <c r="B225" s="49">
        <f t="shared" si="60"/>
        <v>215</v>
      </c>
      <c r="C225" s="50">
        <f t="shared" si="50"/>
        <v>170657.05614524998</v>
      </c>
      <c r="D225" s="50">
        <f t="shared" si="51"/>
        <v>639.96396054468744</v>
      </c>
      <c r="E225" s="50">
        <f t="shared" si="52"/>
        <v>880.0919689329545</v>
      </c>
      <c r="F225" s="50">
        <f t="shared" si="53"/>
        <v>1520.0559294776419</v>
      </c>
      <c r="G225" s="51">
        <f t="shared" si="54"/>
        <v>196588.98901400995</v>
      </c>
      <c r="H225" s="52">
        <f t="shared" si="55"/>
        <v>130223.03582368304</v>
      </c>
      <c r="I225" s="53">
        <f t="shared" si="56"/>
        <v>326812.02483769297</v>
      </c>
    </row>
    <row r="226" spans="1:9" ht="15" customHeight="1" x14ac:dyDescent="0.25">
      <c r="A226" s="54"/>
      <c r="B226" s="55">
        <f t="shared" si="60"/>
        <v>216</v>
      </c>
      <c r="C226" s="56">
        <f t="shared" si="50"/>
        <v>169776.96417631704</v>
      </c>
      <c r="D226" s="56">
        <f t="shared" si="51"/>
        <v>636.66361566118883</v>
      </c>
      <c r="E226" s="56">
        <f t="shared" si="52"/>
        <v>883.39231381645311</v>
      </c>
      <c r="F226" s="56">
        <f t="shared" si="53"/>
        <v>1520.0559294776419</v>
      </c>
      <c r="G226" s="57">
        <f t="shared" si="54"/>
        <v>197225.65262967112</v>
      </c>
      <c r="H226" s="58">
        <f t="shared" si="55"/>
        <v>131106.42813749949</v>
      </c>
      <c r="I226" s="59">
        <f t="shared" si="56"/>
        <v>328332.08076717064</v>
      </c>
    </row>
    <row r="227" spans="1:9" ht="15" customHeight="1" x14ac:dyDescent="0.25">
      <c r="A227" s="42">
        <f t="shared" ref="A227" si="62">+IF(B227="","",A215+1)</f>
        <v>19</v>
      </c>
      <c r="B227" s="43">
        <f t="shared" si="60"/>
        <v>217</v>
      </c>
      <c r="C227" s="44">
        <f t="shared" si="50"/>
        <v>168893.5718625006</v>
      </c>
      <c r="D227" s="44">
        <f t="shared" si="51"/>
        <v>633.35089448437725</v>
      </c>
      <c r="E227" s="44">
        <f t="shared" si="52"/>
        <v>886.70503499326469</v>
      </c>
      <c r="F227" s="44">
        <f t="shared" si="53"/>
        <v>1520.0559294776419</v>
      </c>
      <c r="G227" s="45">
        <f t="shared" si="54"/>
        <v>197859.0035241555</v>
      </c>
      <c r="H227" s="46">
        <f t="shared" si="55"/>
        <v>131993.13317249276</v>
      </c>
      <c r="I227" s="47">
        <f t="shared" si="56"/>
        <v>329852.13669664826</v>
      </c>
    </row>
    <row r="228" spans="1:9" ht="15" customHeight="1" x14ac:dyDescent="0.25">
      <c r="A228" s="48"/>
      <c r="B228" s="49">
        <f t="shared" si="60"/>
        <v>218</v>
      </c>
      <c r="C228" s="50">
        <f t="shared" si="50"/>
        <v>168006.86682750733</v>
      </c>
      <c r="D228" s="50">
        <f t="shared" si="51"/>
        <v>630.02575060315246</v>
      </c>
      <c r="E228" s="50">
        <f t="shared" si="52"/>
        <v>890.03017887448948</v>
      </c>
      <c r="F228" s="50">
        <f t="shared" si="53"/>
        <v>1520.0559294776419</v>
      </c>
      <c r="G228" s="51">
        <f t="shared" si="54"/>
        <v>198489.02927475865</v>
      </c>
      <c r="H228" s="52">
        <f t="shared" si="55"/>
        <v>132883.16335136726</v>
      </c>
      <c r="I228" s="53">
        <f t="shared" si="56"/>
        <v>331372.19262612588</v>
      </c>
    </row>
    <row r="229" spans="1:9" ht="15" customHeight="1" x14ac:dyDescent="0.25">
      <c r="A229" s="48"/>
      <c r="B229" s="49">
        <f t="shared" si="60"/>
        <v>219</v>
      </c>
      <c r="C229" s="50">
        <f t="shared" si="50"/>
        <v>167116.83664863283</v>
      </c>
      <c r="D229" s="50">
        <f t="shared" si="51"/>
        <v>626.68813743237308</v>
      </c>
      <c r="E229" s="50">
        <f t="shared" si="52"/>
        <v>893.36779204526886</v>
      </c>
      <c r="F229" s="50">
        <f t="shared" si="53"/>
        <v>1520.0559294776419</v>
      </c>
      <c r="G229" s="51">
        <f t="shared" si="54"/>
        <v>199115.71741219104</v>
      </c>
      <c r="H229" s="52">
        <f t="shared" si="55"/>
        <v>133776.53114341252</v>
      </c>
      <c r="I229" s="53">
        <f t="shared" si="56"/>
        <v>332892.24855560355</v>
      </c>
    </row>
    <row r="230" spans="1:9" ht="15" customHeight="1" x14ac:dyDescent="0.25">
      <c r="A230" s="48"/>
      <c r="B230" s="49">
        <f t="shared" si="60"/>
        <v>220</v>
      </c>
      <c r="C230" s="50">
        <f t="shared" si="50"/>
        <v>166223.46885658757</v>
      </c>
      <c r="D230" s="50">
        <f t="shared" si="51"/>
        <v>623.33800821220336</v>
      </c>
      <c r="E230" s="50">
        <f t="shared" si="52"/>
        <v>896.71792126543858</v>
      </c>
      <c r="F230" s="50">
        <f t="shared" si="53"/>
        <v>1520.0559294776419</v>
      </c>
      <c r="G230" s="51">
        <f t="shared" si="54"/>
        <v>199739.05542040325</v>
      </c>
      <c r="H230" s="52">
        <f t="shared" si="55"/>
        <v>134673.24906467795</v>
      </c>
      <c r="I230" s="53">
        <f t="shared" si="56"/>
        <v>334412.30448508123</v>
      </c>
    </row>
    <row r="231" spans="1:9" ht="15" customHeight="1" x14ac:dyDescent="0.25">
      <c r="A231" s="48"/>
      <c r="B231" s="49">
        <f t="shared" si="60"/>
        <v>221</v>
      </c>
      <c r="C231" s="50">
        <f t="shared" si="50"/>
        <v>165326.75093532214</v>
      </c>
      <c r="D231" s="50">
        <f t="shared" si="51"/>
        <v>619.97531600745799</v>
      </c>
      <c r="E231" s="50">
        <f t="shared" si="52"/>
        <v>900.08061347018395</v>
      </c>
      <c r="F231" s="50">
        <f t="shared" si="53"/>
        <v>1520.0559294776419</v>
      </c>
      <c r="G231" s="51">
        <f t="shared" si="54"/>
        <v>200359.0307364107</v>
      </c>
      <c r="H231" s="52">
        <f t="shared" si="55"/>
        <v>135573.32967814812</v>
      </c>
      <c r="I231" s="53">
        <f t="shared" si="56"/>
        <v>335932.36041455879</v>
      </c>
    </row>
    <row r="232" spans="1:9" ht="15" customHeight="1" x14ac:dyDescent="0.25">
      <c r="A232" s="48"/>
      <c r="B232" s="49">
        <f t="shared" si="60"/>
        <v>222</v>
      </c>
      <c r="C232" s="50">
        <f t="shared" si="50"/>
        <v>164426.67032185197</v>
      </c>
      <c r="D232" s="50">
        <f t="shared" si="51"/>
        <v>616.60001370694488</v>
      </c>
      <c r="E232" s="50">
        <f t="shared" si="52"/>
        <v>903.45591577069706</v>
      </c>
      <c r="F232" s="50">
        <f t="shared" si="53"/>
        <v>1520.0559294776419</v>
      </c>
      <c r="G232" s="51">
        <f t="shared" si="54"/>
        <v>200975.63075011765</v>
      </c>
      <c r="H232" s="52">
        <f t="shared" si="55"/>
        <v>136476.78559391882</v>
      </c>
      <c r="I232" s="53">
        <f t="shared" si="56"/>
        <v>337452.41634403646</v>
      </c>
    </row>
    <row r="233" spans="1:9" ht="15" customHeight="1" x14ac:dyDescent="0.25">
      <c r="A233" s="48"/>
      <c r="B233" s="49">
        <f t="shared" si="60"/>
        <v>223</v>
      </c>
      <c r="C233" s="50">
        <f t="shared" si="50"/>
        <v>163523.21440608127</v>
      </c>
      <c r="D233" s="50">
        <f t="shared" si="51"/>
        <v>613.21205402280475</v>
      </c>
      <c r="E233" s="50">
        <f t="shared" si="52"/>
        <v>906.84387545483719</v>
      </c>
      <c r="F233" s="50">
        <f t="shared" si="53"/>
        <v>1520.0559294776419</v>
      </c>
      <c r="G233" s="51">
        <f t="shared" si="54"/>
        <v>201588.84280414044</v>
      </c>
      <c r="H233" s="52">
        <f t="shared" si="55"/>
        <v>137383.62946937364</v>
      </c>
      <c r="I233" s="53">
        <f t="shared" si="56"/>
        <v>338972.47227351408</v>
      </c>
    </row>
    <row r="234" spans="1:9" ht="15" customHeight="1" x14ac:dyDescent="0.25">
      <c r="A234" s="48"/>
      <c r="B234" s="49">
        <f t="shared" si="60"/>
        <v>224</v>
      </c>
      <c r="C234" s="50">
        <f t="shared" si="50"/>
        <v>162616.37053062645</v>
      </c>
      <c r="D234" s="50">
        <f t="shared" si="51"/>
        <v>609.81138948984915</v>
      </c>
      <c r="E234" s="50">
        <f t="shared" si="52"/>
        <v>910.24453998779279</v>
      </c>
      <c r="F234" s="50">
        <f t="shared" si="53"/>
        <v>1520.0559294776419</v>
      </c>
      <c r="G234" s="51">
        <f t="shared" si="54"/>
        <v>202198.6541936303</v>
      </c>
      <c r="H234" s="52">
        <f t="shared" si="55"/>
        <v>138293.87400936143</v>
      </c>
      <c r="I234" s="53">
        <f t="shared" si="56"/>
        <v>340492.5282029917</v>
      </c>
    </row>
    <row r="235" spans="1:9" ht="15" customHeight="1" x14ac:dyDescent="0.25">
      <c r="A235" s="48"/>
      <c r="B235" s="49">
        <f t="shared" si="60"/>
        <v>225</v>
      </c>
      <c r="C235" s="50">
        <f t="shared" si="50"/>
        <v>161706.12599063865</v>
      </c>
      <c r="D235" s="50">
        <f t="shared" si="51"/>
        <v>606.39797246489491</v>
      </c>
      <c r="E235" s="50">
        <f t="shared" si="52"/>
        <v>913.65795701274703</v>
      </c>
      <c r="F235" s="50">
        <f t="shared" si="53"/>
        <v>1520.0559294776419</v>
      </c>
      <c r="G235" s="51">
        <f t="shared" si="54"/>
        <v>202805.05216609518</v>
      </c>
      <c r="H235" s="52">
        <f t="shared" si="55"/>
        <v>139207.53196637417</v>
      </c>
      <c r="I235" s="53">
        <f t="shared" si="56"/>
        <v>342012.58413246938</v>
      </c>
    </row>
    <row r="236" spans="1:9" ht="15" customHeight="1" x14ac:dyDescent="0.25">
      <c r="A236" s="48"/>
      <c r="B236" s="49">
        <f t="shared" si="60"/>
        <v>226</v>
      </c>
      <c r="C236" s="50">
        <f t="shared" si="50"/>
        <v>160792.46803362592</v>
      </c>
      <c r="D236" s="50">
        <f t="shared" si="51"/>
        <v>602.97175512609715</v>
      </c>
      <c r="E236" s="50">
        <f t="shared" si="52"/>
        <v>917.08417435154479</v>
      </c>
      <c r="F236" s="50">
        <f t="shared" si="53"/>
        <v>1520.0559294776419</v>
      </c>
      <c r="G236" s="51">
        <f t="shared" si="54"/>
        <v>203408.02392122126</v>
      </c>
      <c r="H236" s="52">
        <f t="shared" si="55"/>
        <v>140124.6161407257</v>
      </c>
      <c r="I236" s="53">
        <f t="shared" si="56"/>
        <v>343532.64006194694</v>
      </c>
    </row>
    <row r="237" spans="1:9" ht="15" customHeight="1" x14ac:dyDescent="0.25">
      <c r="A237" s="48"/>
      <c r="B237" s="49">
        <f t="shared" si="60"/>
        <v>227</v>
      </c>
      <c r="C237" s="50">
        <f t="shared" si="50"/>
        <v>159875.38385927439</v>
      </c>
      <c r="D237" s="50">
        <f t="shared" si="51"/>
        <v>599.53268947227889</v>
      </c>
      <c r="E237" s="50">
        <f t="shared" si="52"/>
        <v>920.52324000536305</v>
      </c>
      <c r="F237" s="50">
        <f t="shared" si="53"/>
        <v>1520.0559294776419</v>
      </c>
      <c r="G237" s="51">
        <f t="shared" si="54"/>
        <v>204007.55661069354</v>
      </c>
      <c r="H237" s="52">
        <f t="shared" si="55"/>
        <v>141045.13938073107</v>
      </c>
      <c r="I237" s="53">
        <f t="shared" si="56"/>
        <v>345052.69599142461</v>
      </c>
    </row>
    <row r="238" spans="1:9" ht="15" customHeight="1" x14ac:dyDescent="0.25">
      <c r="A238" s="54"/>
      <c r="B238" s="55">
        <f t="shared" si="60"/>
        <v>228</v>
      </c>
      <c r="C238" s="56">
        <f t="shared" si="50"/>
        <v>158954.86061926902</v>
      </c>
      <c r="D238" s="56">
        <f t="shared" si="51"/>
        <v>596.08072732225878</v>
      </c>
      <c r="E238" s="56">
        <f t="shared" si="52"/>
        <v>923.97520215538316</v>
      </c>
      <c r="F238" s="56">
        <f t="shared" si="53"/>
        <v>1520.0559294776419</v>
      </c>
      <c r="G238" s="57">
        <f t="shared" si="54"/>
        <v>204603.6373380158</v>
      </c>
      <c r="H238" s="58">
        <f t="shared" si="55"/>
        <v>141969.11458288645</v>
      </c>
      <c r="I238" s="59">
        <f t="shared" si="56"/>
        <v>346572.75192090229</v>
      </c>
    </row>
    <row r="239" spans="1:9" ht="15" customHeight="1" x14ac:dyDescent="0.25">
      <c r="A239" s="42">
        <f t="shared" ref="A239" si="63">+IF(B239="","",A227+1)</f>
        <v>20</v>
      </c>
      <c r="B239" s="43">
        <f t="shared" si="60"/>
        <v>229</v>
      </c>
      <c r="C239" s="44">
        <f t="shared" ref="C239:C302" si="64">IF(B239="","",C238-E238)</f>
        <v>158030.88541711363</v>
      </c>
      <c r="D239" s="44">
        <f t="shared" ref="D239:D302" si="65">IF(B239="","",C239*($B$5/12))</f>
        <v>592.61582031417606</v>
      </c>
      <c r="E239" s="44">
        <f t="shared" ref="E239:E302" si="66">IF(B239="","",F239-D239)</f>
        <v>927.44010916346588</v>
      </c>
      <c r="F239" s="44">
        <f t="shared" ref="F239:F302" si="67">IF(B239="","",PMT($B$5/12,$B$6,-($B$4+$B$7*$A$4)))</f>
        <v>1520.0559294776419</v>
      </c>
      <c r="G239" s="45">
        <f t="shared" ref="G239:G302" si="68">IF(B239="","",D239+G238)</f>
        <v>205196.25315832999</v>
      </c>
      <c r="H239" s="46">
        <f t="shared" ref="H239:H302" si="69">IF(B239="","",H238+E239)</f>
        <v>142896.55469204992</v>
      </c>
      <c r="I239" s="47">
        <f t="shared" ref="I239:I302" si="70">IF(B239="","",G239+H239)</f>
        <v>348092.8078503799</v>
      </c>
    </row>
    <row r="240" spans="1:9" ht="15" customHeight="1" x14ac:dyDescent="0.25">
      <c r="A240" s="48"/>
      <c r="B240" s="49">
        <f t="shared" si="60"/>
        <v>230</v>
      </c>
      <c r="C240" s="50">
        <f t="shared" si="64"/>
        <v>157103.44530795017</v>
      </c>
      <c r="D240" s="50">
        <f t="shared" si="65"/>
        <v>589.13791990481309</v>
      </c>
      <c r="E240" s="50">
        <f t="shared" si="66"/>
        <v>930.91800957282885</v>
      </c>
      <c r="F240" s="50">
        <f t="shared" si="67"/>
        <v>1520.0559294776419</v>
      </c>
      <c r="G240" s="51">
        <f t="shared" si="68"/>
        <v>205785.3910782348</v>
      </c>
      <c r="H240" s="52">
        <f t="shared" si="69"/>
        <v>143827.47270162276</v>
      </c>
      <c r="I240" s="53">
        <f t="shared" si="70"/>
        <v>349612.86377985752</v>
      </c>
    </row>
    <row r="241" spans="1:9" ht="15" customHeight="1" x14ac:dyDescent="0.25">
      <c r="A241" s="48"/>
      <c r="B241" s="49">
        <f t="shared" si="60"/>
        <v>231</v>
      </c>
      <c r="C241" s="50">
        <f t="shared" si="64"/>
        <v>156172.52729837733</v>
      </c>
      <c r="D241" s="50">
        <f t="shared" si="65"/>
        <v>585.64697736891492</v>
      </c>
      <c r="E241" s="50">
        <f t="shared" si="66"/>
        <v>934.40895210872702</v>
      </c>
      <c r="F241" s="50">
        <f t="shared" si="67"/>
        <v>1520.0559294776419</v>
      </c>
      <c r="G241" s="51">
        <f t="shared" si="68"/>
        <v>206371.03805560371</v>
      </c>
      <c r="H241" s="52">
        <f t="shared" si="69"/>
        <v>144761.88165373149</v>
      </c>
      <c r="I241" s="53">
        <f t="shared" si="70"/>
        <v>351132.9197093352</v>
      </c>
    </row>
    <row r="242" spans="1:9" ht="15" customHeight="1" x14ac:dyDescent="0.25">
      <c r="A242" s="48"/>
      <c r="B242" s="49">
        <f t="shared" si="60"/>
        <v>232</v>
      </c>
      <c r="C242" s="50">
        <f t="shared" si="64"/>
        <v>155238.1183462686</v>
      </c>
      <c r="D242" s="50">
        <f t="shared" si="65"/>
        <v>582.14294379850719</v>
      </c>
      <c r="E242" s="50">
        <f t="shared" si="66"/>
        <v>937.91298567913475</v>
      </c>
      <c r="F242" s="50">
        <f t="shared" si="67"/>
        <v>1520.0559294776419</v>
      </c>
      <c r="G242" s="51">
        <f t="shared" si="68"/>
        <v>206953.18099940222</v>
      </c>
      <c r="H242" s="52">
        <f t="shared" si="69"/>
        <v>145699.79463941063</v>
      </c>
      <c r="I242" s="53">
        <f t="shared" si="70"/>
        <v>352652.97563881287</v>
      </c>
    </row>
    <row r="243" spans="1:9" ht="15" customHeight="1" x14ac:dyDescent="0.25">
      <c r="A243" s="48"/>
      <c r="B243" s="49">
        <f t="shared" si="60"/>
        <v>233</v>
      </c>
      <c r="C243" s="50">
        <f t="shared" si="64"/>
        <v>154300.20536058946</v>
      </c>
      <c r="D243" s="50">
        <f t="shared" si="65"/>
        <v>578.62577010221048</v>
      </c>
      <c r="E243" s="50">
        <f t="shared" si="66"/>
        <v>941.43015937543146</v>
      </c>
      <c r="F243" s="50">
        <f t="shared" si="67"/>
        <v>1520.0559294776419</v>
      </c>
      <c r="G243" s="51">
        <f t="shared" si="68"/>
        <v>207531.80676950442</v>
      </c>
      <c r="H243" s="52">
        <f t="shared" si="69"/>
        <v>146641.22479878605</v>
      </c>
      <c r="I243" s="53">
        <f t="shared" si="70"/>
        <v>354173.03156829043</v>
      </c>
    </row>
    <row r="244" spans="1:9" ht="15" customHeight="1" x14ac:dyDescent="0.25">
      <c r="A244" s="48"/>
      <c r="B244" s="49">
        <f t="shared" si="60"/>
        <v>234</v>
      </c>
      <c r="C244" s="50">
        <f t="shared" si="64"/>
        <v>153358.77520121404</v>
      </c>
      <c r="D244" s="50">
        <f t="shared" si="65"/>
        <v>575.09540700455261</v>
      </c>
      <c r="E244" s="50">
        <f t="shared" si="66"/>
        <v>944.96052247308933</v>
      </c>
      <c r="F244" s="50">
        <f t="shared" si="67"/>
        <v>1520.0559294776419</v>
      </c>
      <c r="G244" s="51">
        <f t="shared" si="68"/>
        <v>208106.90217650897</v>
      </c>
      <c r="H244" s="52">
        <f t="shared" si="69"/>
        <v>147586.18532125914</v>
      </c>
      <c r="I244" s="53">
        <f t="shared" si="70"/>
        <v>355693.08749776811</v>
      </c>
    </row>
    <row r="245" spans="1:9" ht="15" customHeight="1" x14ac:dyDescent="0.25">
      <c r="A245" s="48"/>
      <c r="B245" s="49">
        <f t="shared" si="60"/>
        <v>235</v>
      </c>
      <c r="C245" s="50">
        <f t="shared" si="64"/>
        <v>152413.81467874095</v>
      </c>
      <c r="D245" s="50">
        <f t="shared" si="65"/>
        <v>571.55180504527857</v>
      </c>
      <c r="E245" s="50">
        <f t="shared" si="66"/>
        <v>948.50412443236337</v>
      </c>
      <c r="F245" s="50">
        <f t="shared" si="67"/>
        <v>1520.0559294776419</v>
      </c>
      <c r="G245" s="51">
        <f t="shared" si="68"/>
        <v>208678.45398155425</v>
      </c>
      <c r="H245" s="52">
        <f t="shared" si="69"/>
        <v>148534.6894456915</v>
      </c>
      <c r="I245" s="53">
        <f t="shared" si="70"/>
        <v>357213.14342724578</v>
      </c>
    </row>
    <row r="246" spans="1:9" ht="15" customHeight="1" x14ac:dyDescent="0.25">
      <c r="A246" s="48"/>
      <c r="B246" s="49">
        <f t="shared" si="60"/>
        <v>236</v>
      </c>
      <c r="C246" s="50">
        <f t="shared" si="64"/>
        <v>151465.31055430858</v>
      </c>
      <c r="D246" s="50">
        <f t="shared" si="65"/>
        <v>567.99491457865713</v>
      </c>
      <c r="E246" s="50">
        <f t="shared" si="66"/>
        <v>952.06101489898481</v>
      </c>
      <c r="F246" s="50">
        <f t="shared" si="67"/>
        <v>1520.0559294776419</v>
      </c>
      <c r="G246" s="51">
        <f t="shared" si="68"/>
        <v>209246.4488961329</v>
      </c>
      <c r="H246" s="52">
        <f t="shared" si="69"/>
        <v>149486.7504605905</v>
      </c>
      <c r="I246" s="53">
        <f t="shared" si="70"/>
        <v>358733.1993567234</v>
      </c>
    </row>
    <row r="247" spans="1:9" ht="15" customHeight="1" x14ac:dyDescent="0.25">
      <c r="A247" s="48"/>
      <c r="B247" s="49">
        <f t="shared" si="60"/>
        <v>237</v>
      </c>
      <c r="C247" s="50">
        <f t="shared" si="64"/>
        <v>150513.24953940959</v>
      </c>
      <c r="D247" s="50">
        <f t="shared" si="65"/>
        <v>564.42468577278589</v>
      </c>
      <c r="E247" s="50">
        <f t="shared" si="66"/>
        <v>955.63124370485605</v>
      </c>
      <c r="F247" s="50">
        <f t="shared" si="67"/>
        <v>1520.0559294776419</v>
      </c>
      <c r="G247" s="51">
        <f t="shared" si="68"/>
        <v>209810.8735819057</v>
      </c>
      <c r="H247" s="52">
        <f t="shared" si="69"/>
        <v>150442.38170429535</v>
      </c>
      <c r="I247" s="53">
        <f t="shared" si="70"/>
        <v>360253.25528620102</v>
      </c>
    </row>
    <row r="248" spans="1:9" ht="15" customHeight="1" x14ac:dyDescent="0.25">
      <c r="A248" s="48"/>
      <c r="B248" s="49">
        <f t="shared" si="60"/>
        <v>238</v>
      </c>
      <c r="C248" s="50">
        <f t="shared" si="64"/>
        <v>149557.61829570474</v>
      </c>
      <c r="D248" s="50">
        <f t="shared" si="65"/>
        <v>560.84106860889278</v>
      </c>
      <c r="E248" s="50">
        <f t="shared" si="66"/>
        <v>959.21486086874916</v>
      </c>
      <c r="F248" s="50">
        <f t="shared" si="67"/>
        <v>1520.0559294776419</v>
      </c>
      <c r="G248" s="51">
        <f t="shared" si="68"/>
        <v>210371.71465051459</v>
      </c>
      <c r="H248" s="52">
        <f t="shared" si="69"/>
        <v>151401.5965651641</v>
      </c>
      <c r="I248" s="53">
        <f t="shared" si="70"/>
        <v>361773.3112156787</v>
      </c>
    </row>
    <row r="249" spans="1:9" ht="15" customHeight="1" x14ac:dyDescent="0.25">
      <c r="A249" s="48"/>
      <c r="B249" s="49">
        <f t="shared" si="60"/>
        <v>239</v>
      </c>
      <c r="C249" s="50">
        <f t="shared" si="64"/>
        <v>148598.40343483599</v>
      </c>
      <c r="D249" s="50">
        <f t="shared" si="65"/>
        <v>557.24401288063495</v>
      </c>
      <c r="E249" s="50">
        <f t="shared" si="66"/>
        <v>962.81191659700698</v>
      </c>
      <c r="F249" s="50">
        <f t="shared" si="67"/>
        <v>1520.0559294776419</v>
      </c>
      <c r="G249" s="51">
        <f t="shared" si="68"/>
        <v>210928.95866339523</v>
      </c>
      <c r="H249" s="52">
        <f t="shared" si="69"/>
        <v>152364.40848176111</v>
      </c>
      <c r="I249" s="53">
        <f t="shared" si="70"/>
        <v>363293.36714515637</v>
      </c>
    </row>
    <row r="250" spans="1:9" ht="15" customHeight="1" x14ac:dyDescent="0.25">
      <c r="A250" s="54"/>
      <c r="B250" s="55">
        <f t="shared" si="60"/>
        <v>240</v>
      </c>
      <c r="C250" s="56">
        <f t="shared" si="64"/>
        <v>147635.59151823897</v>
      </c>
      <c r="D250" s="56">
        <f t="shared" si="65"/>
        <v>553.63346819339608</v>
      </c>
      <c r="E250" s="56">
        <f t="shared" si="66"/>
        <v>966.42246128424586</v>
      </c>
      <c r="F250" s="56">
        <f t="shared" si="67"/>
        <v>1520.0559294776419</v>
      </c>
      <c r="G250" s="57">
        <f t="shared" si="68"/>
        <v>211482.59213158864</v>
      </c>
      <c r="H250" s="58">
        <f t="shared" si="69"/>
        <v>153330.83094304535</v>
      </c>
      <c r="I250" s="59">
        <f t="shared" si="70"/>
        <v>364813.42307463399</v>
      </c>
    </row>
    <row r="251" spans="1:9" ht="15" customHeight="1" x14ac:dyDescent="0.25">
      <c r="A251" s="42">
        <f t="shared" ref="A251" si="71">+IF(B251="","",A239+1)</f>
        <v>21</v>
      </c>
      <c r="B251" s="43">
        <f t="shared" si="60"/>
        <v>241</v>
      </c>
      <c r="C251" s="44">
        <f t="shared" si="64"/>
        <v>146669.16905695474</v>
      </c>
      <c r="D251" s="44">
        <f t="shared" si="65"/>
        <v>550.00938396358026</v>
      </c>
      <c r="E251" s="44">
        <f t="shared" si="66"/>
        <v>970.04654551406168</v>
      </c>
      <c r="F251" s="44">
        <f t="shared" si="67"/>
        <v>1520.0559294776419</v>
      </c>
      <c r="G251" s="45">
        <f t="shared" si="68"/>
        <v>212032.6015155522</v>
      </c>
      <c r="H251" s="46">
        <f t="shared" si="69"/>
        <v>154300.8774885594</v>
      </c>
      <c r="I251" s="47">
        <f t="shared" si="70"/>
        <v>366333.47900411161</v>
      </c>
    </row>
    <row r="252" spans="1:9" ht="15" customHeight="1" x14ac:dyDescent="0.25">
      <c r="A252" s="48"/>
      <c r="B252" s="49">
        <f t="shared" si="60"/>
        <v>242</v>
      </c>
      <c r="C252" s="50">
        <f t="shared" si="64"/>
        <v>145699.12251144068</v>
      </c>
      <c r="D252" s="50">
        <f t="shared" si="65"/>
        <v>546.37170941790259</v>
      </c>
      <c r="E252" s="50">
        <f t="shared" si="66"/>
        <v>973.68422005973935</v>
      </c>
      <c r="F252" s="50">
        <f t="shared" si="67"/>
        <v>1520.0559294776419</v>
      </c>
      <c r="G252" s="51">
        <f t="shared" si="68"/>
        <v>212578.9732249701</v>
      </c>
      <c r="H252" s="52">
        <f t="shared" si="69"/>
        <v>155274.56170861915</v>
      </c>
      <c r="I252" s="53">
        <f t="shared" si="70"/>
        <v>367853.53493358928</v>
      </c>
    </row>
    <row r="253" spans="1:9" ht="15" customHeight="1" x14ac:dyDescent="0.25">
      <c r="A253" s="48"/>
      <c r="B253" s="49">
        <f t="shared" si="60"/>
        <v>243</v>
      </c>
      <c r="C253" s="50">
        <f t="shared" si="64"/>
        <v>144725.43829138094</v>
      </c>
      <c r="D253" s="50">
        <f t="shared" si="65"/>
        <v>542.72039359267853</v>
      </c>
      <c r="E253" s="50">
        <f t="shared" si="66"/>
        <v>977.33553588496341</v>
      </c>
      <c r="F253" s="50">
        <f t="shared" si="67"/>
        <v>1520.0559294776419</v>
      </c>
      <c r="G253" s="51">
        <f t="shared" si="68"/>
        <v>213121.69361856277</v>
      </c>
      <c r="H253" s="52">
        <f t="shared" si="69"/>
        <v>156251.8972445041</v>
      </c>
      <c r="I253" s="53">
        <f t="shared" si="70"/>
        <v>369373.59086306684</v>
      </c>
    </row>
    <row r="254" spans="1:9" ht="15" customHeight="1" x14ac:dyDescent="0.25">
      <c r="A254" s="48"/>
      <c r="B254" s="49">
        <f t="shared" si="60"/>
        <v>244</v>
      </c>
      <c r="C254" s="50">
        <f t="shared" si="64"/>
        <v>143748.10275549599</v>
      </c>
      <c r="D254" s="50">
        <f t="shared" si="65"/>
        <v>539.05538533310994</v>
      </c>
      <c r="E254" s="50">
        <f t="shared" si="66"/>
        <v>981.000544144532</v>
      </c>
      <c r="F254" s="50">
        <f t="shared" si="67"/>
        <v>1520.0559294776419</v>
      </c>
      <c r="G254" s="51">
        <f t="shared" si="68"/>
        <v>213660.74900389588</v>
      </c>
      <c r="H254" s="52">
        <f t="shared" si="69"/>
        <v>157232.89778864864</v>
      </c>
      <c r="I254" s="53">
        <f t="shared" si="70"/>
        <v>370893.64679254452</v>
      </c>
    </row>
    <row r="255" spans="1:9" ht="15" customHeight="1" x14ac:dyDescent="0.25">
      <c r="A255" s="48"/>
      <c r="B255" s="49">
        <f t="shared" si="60"/>
        <v>245</v>
      </c>
      <c r="C255" s="50">
        <f t="shared" si="64"/>
        <v>142767.10221135145</v>
      </c>
      <c r="D255" s="50">
        <f t="shared" si="65"/>
        <v>535.37663329256793</v>
      </c>
      <c r="E255" s="50">
        <f t="shared" si="66"/>
        <v>984.67929618507401</v>
      </c>
      <c r="F255" s="50">
        <f t="shared" si="67"/>
        <v>1520.0559294776419</v>
      </c>
      <c r="G255" s="51">
        <f t="shared" si="68"/>
        <v>214196.12563718844</v>
      </c>
      <c r="H255" s="52">
        <f t="shared" si="69"/>
        <v>158217.57708483373</v>
      </c>
      <c r="I255" s="53">
        <f t="shared" si="70"/>
        <v>372413.70272202219</v>
      </c>
    </row>
    <row r="256" spans="1:9" ht="15" customHeight="1" x14ac:dyDescent="0.25">
      <c r="A256" s="48"/>
      <c r="B256" s="49">
        <f t="shared" si="60"/>
        <v>246</v>
      </c>
      <c r="C256" s="50">
        <f t="shared" si="64"/>
        <v>141782.42291516636</v>
      </c>
      <c r="D256" s="50">
        <f t="shared" si="65"/>
        <v>531.68408593187382</v>
      </c>
      <c r="E256" s="50">
        <f t="shared" si="66"/>
        <v>988.37184354576812</v>
      </c>
      <c r="F256" s="50">
        <f t="shared" si="67"/>
        <v>1520.0559294776419</v>
      </c>
      <c r="G256" s="51">
        <f t="shared" si="68"/>
        <v>214727.8097231203</v>
      </c>
      <c r="H256" s="52">
        <f t="shared" si="69"/>
        <v>159205.94892837948</v>
      </c>
      <c r="I256" s="53">
        <f t="shared" si="70"/>
        <v>373933.75865149975</v>
      </c>
    </row>
    <row r="257" spans="1:9" ht="15" customHeight="1" x14ac:dyDescent="0.25">
      <c r="A257" s="48"/>
      <c r="B257" s="49">
        <f t="shared" si="60"/>
        <v>247</v>
      </c>
      <c r="C257" s="50">
        <f t="shared" si="64"/>
        <v>140794.0510716206</v>
      </c>
      <c r="D257" s="50">
        <f t="shared" si="65"/>
        <v>527.97769151857722</v>
      </c>
      <c r="E257" s="50">
        <f t="shared" si="66"/>
        <v>992.07823795906472</v>
      </c>
      <c r="F257" s="50">
        <f t="shared" si="67"/>
        <v>1520.0559294776419</v>
      </c>
      <c r="G257" s="51">
        <f t="shared" si="68"/>
        <v>215255.78741463888</v>
      </c>
      <c r="H257" s="52">
        <f t="shared" si="69"/>
        <v>160198.02716633855</v>
      </c>
      <c r="I257" s="53">
        <f t="shared" si="70"/>
        <v>375453.81458097743</v>
      </c>
    </row>
    <row r="258" spans="1:9" ht="15" customHeight="1" x14ac:dyDescent="0.25">
      <c r="A258" s="48"/>
      <c r="B258" s="49">
        <f t="shared" si="60"/>
        <v>248</v>
      </c>
      <c r="C258" s="50">
        <f t="shared" si="64"/>
        <v>139801.97283366154</v>
      </c>
      <c r="D258" s="50">
        <f t="shared" si="65"/>
        <v>524.25739812623078</v>
      </c>
      <c r="E258" s="50">
        <f t="shared" si="66"/>
        <v>995.79853135141116</v>
      </c>
      <c r="F258" s="50">
        <f t="shared" si="67"/>
        <v>1520.0559294776419</v>
      </c>
      <c r="G258" s="51">
        <f t="shared" si="68"/>
        <v>215780.04481276512</v>
      </c>
      <c r="H258" s="52">
        <f t="shared" si="69"/>
        <v>161193.82569768996</v>
      </c>
      <c r="I258" s="53">
        <f t="shared" si="70"/>
        <v>376973.8705104551</v>
      </c>
    </row>
    <row r="259" spans="1:9" ht="15" customHeight="1" x14ac:dyDescent="0.25">
      <c r="A259" s="48"/>
      <c r="B259" s="49">
        <f t="shared" si="60"/>
        <v>249</v>
      </c>
      <c r="C259" s="50">
        <f t="shared" si="64"/>
        <v>138806.17430231013</v>
      </c>
      <c r="D259" s="50">
        <f t="shared" si="65"/>
        <v>520.52315363366301</v>
      </c>
      <c r="E259" s="50">
        <f t="shared" si="66"/>
        <v>999.53277584397892</v>
      </c>
      <c r="F259" s="50">
        <f t="shared" si="67"/>
        <v>1520.0559294776419</v>
      </c>
      <c r="G259" s="51">
        <f t="shared" si="68"/>
        <v>216300.56796639878</v>
      </c>
      <c r="H259" s="52">
        <f t="shared" si="69"/>
        <v>162193.35847353394</v>
      </c>
      <c r="I259" s="53">
        <f t="shared" si="70"/>
        <v>378493.92643993272</v>
      </c>
    </row>
    <row r="260" spans="1:9" ht="15" customHeight="1" x14ac:dyDescent="0.25">
      <c r="A260" s="48"/>
      <c r="B260" s="49">
        <f t="shared" si="60"/>
        <v>250</v>
      </c>
      <c r="C260" s="50">
        <f t="shared" si="64"/>
        <v>137806.64152646615</v>
      </c>
      <c r="D260" s="50">
        <f t="shared" si="65"/>
        <v>516.77490572424801</v>
      </c>
      <c r="E260" s="50">
        <f t="shared" si="66"/>
        <v>1003.2810237533939</v>
      </c>
      <c r="F260" s="50">
        <f t="shared" si="67"/>
        <v>1520.0559294776419</v>
      </c>
      <c r="G260" s="51">
        <f t="shared" si="68"/>
        <v>216817.34287212303</v>
      </c>
      <c r="H260" s="52">
        <f t="shared" si="69"/>
        <v>163196.63949728734</v>
      </c>
      <c r="I260" s="53">
        <f t="shared" si="70"/>
        <v>380013.98236941034</v>
      </c>
    </row>
    <row r="261" spans="1:9" ht="15" customHeight="1" x14ac:dyDescent="0.25">
      <c r="A261" s="48"/>
      <c r="B261" s="49">
        <f t="shared" si="60"/>
        <v>251</v>
      </c>
      <c r="C261" s="50">
        <f t="shared" si="64"/>
        <v>136803.36050271275</v>
      </c>
      <c r="D261" s="50">
        <f t="shared" si="65"/>
        <v>513.01260188517278</v>
      </c>
      <c r="E261" s="50">
        <f t="shared" si="66"/>
        <v>1007.0433275924692</v>
      </c>
      <c r="F261" s="50">
        <f t="shared" si="67"/>
        <v>1520.0559294776419</v>
      </c>
      <c r="G261" s="51">
        <f t="shared" si="68"/>
        <v>217330.35547400819</v>
      </c>
      <c r="H261" s="52">
        <f t="shared" si="69"/>
        <v>164203.6828248798</v>
      </c>
      <c r="I261" s="53">
        <f t="shared" si="70"/>
        <v>381534.03829888802</v>
      </c>
    </row>
    <row r="262" spans="1:9" ht="15" customHeight="1" x14ac:dyDescent="0.25">
      <c r="A262" s="54"/>
      <c r="B262" s="55">
        <f t="shared" si="60"/>
        <v>252</v>
      </c>
      <c r="C262" s="56">
        <f t="shared" si="64"/>
        <v>135796.31717512029</v>
      </c>
      <c r="D262" s="56">
        <f t="shared" si="65"/>
        <v>509.23618940670104</v>
      </c>
      <c r="E262" s="56">
        <f t="shared" si="66"/>
        <v>1010.819740070941</v>
      </c>
      <c r="F262" s="56">
        <f t="shared" si="67"/>
        <v>1520.0559294776419</v>
      </c>
      <c r="G262" s="57">
        <f t="shared" si="68"/>
        <v>217839.5916634149</v>
      </c>
      <c r="H262" s="58">
        <f t="shared" si="69"/>
        <v>165214.50256495073</v>
      </c>
      <c r="I262" s="59">
        <f t="shared" si="70"/>
        <v>383054.09422836563</v>
      </c>
    </row>
    <row r="263" spans="1:9" ht="15" customHeight="1" x14ac:dyDescent="0.25">
      <c r="A263" s="42">
        <f t="shared" ref="A263" si="72">+IF(B263="","",A251+1)</f>
        <v>22</v>
      </c>
      <c r="B263" s="43">
        <f t="shared" si="60"/>
        <v>253</v>
      </c>
      <c r="C263" s="44">
        <f t="shared" si="64"/>
        <v>134785.49743504936</v>
      </c>
      <c r="D263" s="44">
        <f t="shared" si="65"/>
        <v>505.44561538143506</v>
      </c>
      <c r="E263" s="44">
        <f t="shared" si="66"/>
        <v>1014.6103140962068</v>
      </c>
      <c r="F263" s="44">
        <f t="shared" si="67"/>
        <v>1520.0559294776419</v>
      </c>
      <c r="G263" s="45">
        <f t="shared" si="68"/>
        <v>218345.03727879634</v>
      </c>
      <c r="H263" s="46">
        <f t="shared" si="69"/>
        <v>166229.11287904694</v>
      </c>
      <c r="I263" s="47">
        <f t="shared" si="70"/>
        <v>384574.15015784325</v>
      </c>
    </row>
    <row r="264" spans="1:9" ht="15" customHeight="1" x14ac:dyDescent="0.25">
      <c r="A264" s="48"/>
      <c r="B264" s="49">
        <f t="shared" si="60"/>
        <v>254</v>
      </c>
      <c r="C264" s="50">
        <f t="shared" si="64"/>
        <v>133770.88712095315</v>
      </c>
      <c r="D264" s="50">
        <f t="shared" si="65"/>
        <v>501.64082670357431</v>
      </c>
      <c r="E264" s="50">
        <f t="shared" si="66"/>
        <v>1018.4151027740677</v>
      </c>
      <c r="F264" s="50">
        <f t="shared" si="67"/>
        <v>1520.0559294776419</v>
      </c>
      <c r="G264" s="51">
        <f t="shared" si="68"/>
        <v>218846.67810549992</v>
      </c>
      <c r="H264" s="52">
        <f t="shared" si="69"/>
        <v>167247.52798182101</v>
      </c>
      <c r="I264" s="53">
        <f t="shared" si="70"/>
        <v>386094.20608732093</v>
      </c>
    </row>
    <row r="265" spans="1:9" ht="15" customHeight="1" x14ac:dyDescent="0.25">
      <c r="A265" s="48"/>
      <c r="B265" s="49">
        <f t="shared" si="60"/>
        <v>255</v>
      </c>
      <c r="C265" s="50">
        <f t="shared" si="64"/>
        <v>132752.47201817908</v>
      </c>
      <c r="D265" s="50">
        <f t="shared" si="65"/>
        <v>497.82177006817153</v>
      </c>
      <c r="E265" s="50">
        <f t="shared" si="66"/>
        <v>1022.2341594094704</v>
      </c>
      <c r="F265" s="50">
        <f t="shared" si="67"/>
        <v>1520.0559294776419</v>
      </c>
      <c r="G265" s="51">
        <f t="shared" si="68"/>
        <v>219344.49987556809</v>
      </c>
      <c r="H265" s="52">
        <f t="shared" si="69"/>
        <v>168269.76214123049</v>
      </c>
      <c r="I265" s="53">
        <f t="shared" si="70"/>
        <v>387614.2620167986</v>
      </c>
    </row>
    <row r="266" spans="1:9" ht="15" customHeight="1" x14ac:dyDescent="0.25">
      <c r="A266" s="48"/>
      <c r="B266" s="49">
        <f t="shared" si="60"/>
        <v>256</v>
      </c>
      <c r="C266" s="50">
        <f t="shared" si="64"/>
        <v>131730.2378587696</v>
      </c>
      <c r="D266" s="50">
        <f t="shared" si="65"/>
        <v>493.98839197038598</v>
      </c>
      <c r="E266" s="50">
        <f t="shared" si="66"/>
        <v>1026.067537507256</v>
      </c>
      <c r="F266" s="50">
        <f t="shared" si="67"/>
        <v>1520.0559294776419</v>
      </c>
      <c r="G266" s="51">
        <f t="shared" si="68"/>
        <v>219838.48826753846</v>
      </c>
      <c r="H266" s="52">
        <f t="shared" si="69"/>
        <v>169295.82967873773</v>
      </c>
      <c r="I266" s="53">
        <f t="shared" si="70"/>
        <v>389134.31794627616</v>
      </c>
    </row>
    <row r="267" spans="1:9" ht="15" customHeight="1" x14ac:dyDescent="0.25">
      <c r="A267" s="48"/>
      <c r="B267" s="49">
        <f t="shared" si="60"/>
        <v>257</v>
      </c>
      <c r="C267" s="50">
        <f t="shared" si="64"/>
        <v>130704.17032126234</v>
      </c>
      <c r="D267" s="50">
        <f t="shared" si="65"/>
        <v>490.14063870473376</v>
      </c>
      <c r="E267" s="50">
        <f t="shared" si="66"/>
        <v>1029.9152907729081</v>
      </c>
      <c r="F267" s="50">
        <f t="shared" si="67"/>
        <v>1520.0559294776419</v>
      </c>
      <c r="G267" s="51">
        <f t="shared" si="68"/>
        <v>220328.62890624319</v>
      </c>
      <c r="H267" s="52">
        <f t="shared" si="69"/>
        <v>170325.74496951065</v>
      </c>
      <c r="I267" s="53">
        <f t="shared" si="70"/>
        <v>390654.37387575384</v>
      </c>
    </row>
    <row r="268" spans="1:9" ht="15" customHeight="1" x14ac:dyDescent="0.25">
      <c r="A268" s="48"/>
      <c r="B268" s="49">
        <f t="shared" ref="B268:B331" si="73">IF(OR(B267=$B$6,B267=""),"",B267+1)</f>
        <v>258</v>
      </c>
      <c r="C268" s="50">
        <f t="shared" si="64"/>
        <v>129674.25503048942</v>
      </c>
      <c r="D268" s="50">
        <f t="shared" si="65"/>
        <v>486.27845636433534</v>
      </c>
      <c r="E268" s="50">
        <f t="shared" si="66"/>
        <v>1033.7774731133065</v>
      </c>
      <c r="F268" s="50">
        <f t="shared" si="67"/>
        <v>1520.0559294776419</v>
      </c>
      <c r="G268" s="51">
        <f t="shared" si="68"/>
        <v>220814.90736260751</v>
      </c>
      <c r="H268" s="52">
        <f t="shared" si="69"/>
        <v>171359.52244262394</v>
      </c>
      <c r="I268" s="53">
        <f t="shared" si="70"/>
        <v>392174.42980523146</v>
      </c>
    </row>
    <row r="269" spans="1:9" ht="15" customHeight="1" x14ac:dyDescent="0.25">
      <c r="A269" s="48"/>
      <c r="B269" s="49">
        <f t="shared" si="73"/>
        <v>259</v>
      </c>
      <c r="C269" s="50">
        <f t="shared" si="64"/>
        <v>128640.47755737611</v>
      </c>
      <c r="D269" s="50">
        <f t="shared" si="65"/>
        <v>482.4017908401604</v>
      </c>
      <c r="E269" s="50">
        <f t="shared" si="66"/>
        <v>1037.6541386374815</v>
      </c>
      <c r="F269" s="50">
        <f t="shared" si="67"/>
        <v>1520.0559294776419</v>
      </c>
      <c r="G269" s="51">
        <f t="shared" si="68"/>
        <v>221297.30915344768</v>
      </c>
      <c r="H269" s="52">
        <f t="shared" si="69"/>
        <v>172397.17658126142</v>
      </c>
      <c r="I269" s="53">
        <f t="shared" si="70"/>
        <v>393694.48573470907</v>
      </c>
    </row>
    <row r="270" spans="1:9" ht="15" customHeight="1" x14ac:dyDescent="0.25">
      <c r="A270" s="48"/>
      <c r="B270" s="49">
        <f t="shared" si="73"/>
        <v>260</v>
      </c>
      <c r="C270" s="50">
        <f t="shared" si="64"/>
        <v>127602.82341873863</v>
      </c>
      <c r="D270" s="50">
        <f t="shared" si="65"/>
        <v>478.51058782026985</v>
      </c>
      <c r="E270" s="50">
        <f t="shared" si="66"/>
        <v>1041.5453416573721</v>
      </c>
      <c r="F270" s="50">
        <f t="shared" si="67"/>
        <v>1520.0559294776419</v>
      </c>
      <c r="G270" s="51">
        <f t="shared" si="68"/>
        <v>221775.81974126794</v>
      </c>
      <c r="H270" s="52">
        <f t="shared" si="69"/>
        <v>173438.72192291878</v>
      </c>
      <c r="I270" s="53">
        <f t="shared" si="70"/>
        <v>395214.54166418675</v>
      </c>
    </row>
    <row r="271" spans="1:9" ht="15" customHeight="1" x14ac:dyDescent="0.25">
      <c r="A271" s="48"/>
      <c r="B271" s="49">
        <f t="shared" si="73"/>
        <v>261</v>
      </c>
      <c r="C271" s="50">
        <f t="shared" si="64"/>
        <v>126561.27807708125</v>
      </c>
      <c r="D271" s="50">
        <f t="shared" si="65"/>
        <v>474.60479278905467</v>
      </c>
      <c r="E271" s="50">
        <f t="shared" si="66"/>
        <v>1045.4511366885872</v>
      </c>
      <c r="F271" s="50">
        <f t="shared" si="67"/>
        <v>1520.0559294776419</v>
      </c>
      <c r="G271" s="51">
        <f t="shared" si="68"/>
        <v>222250.42453405701</v>
      </c>
      <c r="H271" s="52">
        <f t="shared" si="69"/>
        <v>174484.17305960736</v>
      </c>
      <c r="I271" s="53">
        <f t="shared" si="70"/>
        <v>396734.59759366437</v>
      </c>
    </row>
    <row r="272" spans="1:9" ht="15" customHeight="1" x14ac:dyDescent="0.25">
      <c r="A272" s="48"/>
      <c r="B272" s="49">
        <f t="shared" si="73"/>
        <v>262</v>
      </c>
      <c r="C272" s="50">
        <f t="shared" si="64"/>
        <v>125515.82694039267</v>
      </c>
      <c r="D272" s="50">
        <f t="shared" si="65"/>
        <v>470.68435102647248</v>
      </c>
      <c r="E272" s="50">
        <f t="shared" si="66"/>
        <v>1049.3715784511694</v>
      </c>
      <c r="F272" s="50">
        <f t="shared" si="67"/>
        <v>1520.0559294776419</v>
      </c>
      <c r="G272" s="51">
        <f t="shared" si="68"/>
        <v>222721.10888508346</v>
      </c>
      <c r="H272" s="52">
        <f t="shared" si="69"/>
        <v>175533.54463805852</v>
      </c>
      <c r="I272" s="53">
        <f t="shared" si="70"/>
        <v>398254.65352314198</v>
      </c>
    </row>
    <row r="273" spans="1:9" ht="15" customHeight="1" x14ac:dyDescent="0.25">
      <c r="A273" s="48"/>
      <c r="B273" s="49">
        <f t="shared" si="73"/>
        <v>263</v>
      </c>
      <c r="C273" s="50">
        <f t="shared" si="64"/>
        <v>124466.45536194149</v>
      </c>
      <c r="D273" s="50">
        <f t="shared" si="65"/>
        <v>466.7492076072806</v>
      </c>
      <c r="E273" s="50">
        <f t="shared" si="66"/>
        <v>1053.3067218703613</v>
      </c>
      <c r="F273" s="50">
        <f t="shared" si="67"/>
        <v>1520.0559294776419</v>
      </c>
      <c r="G273" s="51">
        <f t="shared" si="68"/>
        <v>223187.85809269073</v>
      </c>
      <c r="H273" s="52">
        <f t="shared" si="69"/>
        <v>176586.85135992887</v>
      </c>
      <c r="I273" s="53">
        <f t="shared" si="70"/>
        <v>399774.7094526196</v>
      </c>
    </row>
    <row r="274" spans="1:9" ht="15" customHeight="1" x14ac:dyDescent="0.25">
      <c r="A274" s="54"/>
      <c r="B274" s="55">
        <f t="shared" si="73"/>
        <v>264</v>
      </c>
      <c r="C274" s="56">
        <f t="shared" si="64"/>
        <v>123413.14864007113</v>
      </c>
      <c r="D274" s="56">
        <f t="shared" si="65"/>
        <v>462.79930740026674</v>
      </c>
      <c r="E274" s="56">
        <f t="shared" si="66"/>
        <v>1057.2566220773751</v>
      </c>
      <c r="F274" s="56">
        <f t="shared" si="67"/>
        <v>1520.0559294776419</v>
      </c>
      <c r="G274" s="57">
        <f t="shared" si="68"/>
        <v>223650.657400091</v>
      </c>
      <c r="H274" s="58">
        <f t="shared" si="69"/>
        <v>177644.10798200624</v>
      </c>
      <c r="I274" s="59">
        <f t="shared" si="70"/>
        <v>401294.76538209722</v>
      </c>
    </row>
    <row r="275" spans="1:9" ht="15" customHeight="1" x14ac:dyDescent="0.25">
      <c r="A275" s="42">
        <f t="shared" ref="A275" si="74">+IF(B275="","",A263+1)</f>
        <v>23</v>
      </c>
      <c r="B275" s="43">
        <f t="shared" si="73"/>
        <v>265</v>
      </c>
      <c r="C275" s="44">
        <f t="shared" si="64"/>
        <v>122355.89201799376</v>
      </c>
      <c r="D275" s="44">
        <f t="shared" si="65"/>
        <v>458.83459506747658</v>
      </c>
      <c r="E275" s="44">
        <f t="shared" si="66"/>
        <v>1061.2213344101654</v>
      </c>
      <c r="F275" s="44">
        <f t="shared" si="67"/>
        <v>1520.0559294776419</v>
      </c>
      <c r="G275" s="45">
        <f t="shared" si="68"/>
        <v>224109.49199515849</v>
      </c>
      <c r="H275" s="46">
        <f t="shared" si="69"/>
        <v>178705.32931641641</v>
      </c>
      <c r="I275" s="47">
        <f t="shared" si="70"/>
        <v>402814.82131157489</v>
      </c>
    </row>
    <row r="276" spans="1:9" ht="15" customHeight="1" x14ac:dyDescent="0.25">
      <c r="A276" s="48"/>
      <c r="B276" s="49">
        <f t="shared" si="73"/>
        <v>266</v>
      </c>
      <c r="C276" s="50">
        <f t="shared" si="64"/>
        <v>121294.67068358359</v>
      </c>
      <c r="D276" s="50">
        <f t="shared" si="65"/>
        <v>454.85501506343849</v>
      </c>
      <c r="E276" s="50">
        <f t="shared" si="66"/>
        <v>1065.2009144142035</v>
      </c>
      <c r="F276" s="50">
        <f t="shared" si="67"/>
        <v>1520.0559294776419</v>
      </c>
      <c r="G276" s="51">
        <f t="shared" si="68"/>
        <v>224564.34701022191</v>
      </c>
      <c r="H276" s="52">
        <f t="shared" si="69"/>
        <v>179770.5302308306</v>
      </c>
      <c r="I276" s="53">
        <f t="shared" si="70"/>
        <v>404334.87724105251</v>
      </c>
    </row>
    <row r="277" spans="1:9" ht="15" customHeight="1" x14ac:dyDescent="0.25">
      <c r="A277" s="48"/>
      <c r="B277" s="49">
        <f t="shared" si="73"/>
        <v>267</v>
      </c>
      <c r="C277" s="50">
        <f t="shared" si="64"/>
        <v>120229.46976916939</v>
      </c>
      <c r="D277" s="50">
        <f t="shared" si="65"/>
        <v>450.8605116343852</v>
      </c>
      <c r="E277" s="50">
        <f t="shared" si="66"/>
        <v>1069.1954178432568</v>
      </c>
      <c r="F277" s="50">
        <f t="shared" si="67"/>
        <v>1520.0559294776419</v>
      </c>
      <c r="G277" s="51">
        <f t="shared" si="68"/>
        <v>225015.2075218563</v>
      </c>
      <c r="H277" s="52">
        <f t="shared" si="69"/>
        <v>180839.72564867386</v>
      </c>
      <c r="I277" s="53">
        <f t="shared" si="70"/>
        <v>405854.93317053013</v>
      </c>
    </row>
    <row r="278" spans="1:9" ht="15" customHeight="1" x14ac:dyDescent="0.25">
      <c r="A278" s="48"/>
      <c r="B278" s="49">
        <f t="shared" si="73"/>
        <v>268</v>
      </c>
      <c r="C278" s="50">
        <f t="shared" si="64"/>
        <v>119160.27435132614</v>
      </c>
      <c r="D278" s="50">
        <f t="shared" si="65"/>
        <v>446.85102881747298</v>
      </c>
      <c r="E278" s="50">
        <f t="shared" si="66"/>
        <v>1073.204900660169</v>
      </c>
      <c r="F278" s="50">
        <f t="shared" si="67"/>
        <v>1520.0559294776419</v>
      </c>
      <c r="G278" s="51">
        <f t="shared" si="68"/>
        <v>225462.05855067377</v>
      </c>
      <c r="H278" s="52">
        <f t="shared" si="69"/>
        <v>181912.93054933404</v>
      </c>
      <c r="I278" s="53">
        <f t="shared" si="70"/>
        <v>407374.98910000781</v>
      </c>
    </row>
    <row r="279" spans="1:9" ht="15" customHeight="1" x14ac:dyDescent="0.25">
      <c r="A279" s="48"/>
      <c r="B279" s="49">
        <f t="shared" si="73"/>
        <v>269</v>
      </c>
      <c r="C279" s="50">
        <f t="shared" si="64"/>
        <v>118087.06945066596</v>
      </c>
      <c r="D279" s="50">
        <f t="shared" si="65"/>
        <v>442.82651043999732</v>
      </c>
      <c r="E279" s="50">
        <f t="shared" si="66"/>
        <v>1077.2294190376447</v>
      </c>
      <c r="F279" s="50">
        <f t="shared" si="67"/>
        <v>1520.0559294776419</v>
      </c>
      <c r="G279" s="51">
        <f t="shared" si="68"/>
        <v>225904.88506111378</v>
      </c>
      <c r="H279" s="52">
        <f t="shared" si="69"/>
        <v>182990.15996837168</v>
      </c>
      <c r="I279" s="53">
        <f t="shared" si="70"/>
        <v>408895.04502948548</v>
      </c>
    </row>
    <row r="280" spans="1:9" ht="15" customHeight="1" x14ac:dyDescent="0.25">
      <c r="A280" s="48"/>
      <c r="B280" s="49">
        <f t="shared" si="73"/>
        <v>270</v>
      </c>
      <c r="C280" s="50">
        <f t="shared" si="64"/>
        <v>117009.84003162832</v>
      </c>
      <c r="D280" s="50">
        <f t="shared" si="65"/>
        <v>438.78690011860618</v>
      </c>
      <c r="E280" s="50">
        <f t="shared" si="66"/>
        <v>1081.2690293590358</v>
      </c>
      <c r="F280" s="50">
        <f t="shared" si="67"/>
        <v>1520.0559294776419</v>
      </c>
      <c r="G280" s="51">
        <f t="shared" si="68"/>
        <v>226343.67196123238</v>
      </c>
      <c r="H280" s="52">
        <f t="shared" si="69"/>
        <v>184071.42899773072</v>
      </c>
      <c r="I280" s="53">
        <f t="shared" si="70"/>
        <v>410415.1009589631</v>
      </c>
    </row>
    <row r="281" spans="1:9" ht="15" customHeight="1" x14ac:dyDescent="0.25">
      <c r="A281" s="48"/>
      <c r="B281" s="49">
        <f t="shared" si="73"/>
        <v>271</v>
      </c>
      <c r="C281" s="50">
        <f t="shared" si="64"/>
        <v>115928.57100226928</v>
      </c>
      <c r="D281" s="50">
        <f t="shared" si="65"/>
        <v>434.73214125850978</v>
      </c>
      <c r="E281" s="50">
        <f t="shared" si="66"/>
        <v>1085.3237882191322</v>
      </c>
      <c r="F281" s="50">
        <f t="shared" si="67"/>
        <v>1520.0559294776419</v>
      </c>
      <c r="G281" s="51">
        <f t="shared" si="68"/>
        <v>226778.40410249089</v>
      </c>
      <c r="H281" s="52">
        <f t="shared" si="69"/>
        <v>185156.75278594985</v>
      </c>
      <c r="I281" s="53">
        <f t="shared" si="70"/>
        <v>411935.15688844072</v>
      </c>
    </row>
    <row r="282" spans="1:9" ht="15" customHeight="1" x14ac:dyDescent="0.25">
      <c r="A282" s="48"/>
      <c r="B282" s="49">
        <f t="shared" si="73"/>
        <v>272</v>
      </c>
      <c r="C282" s="50">
        <f t="shared" si="64"/>
        <v>114843.24721405015</v>
      </c>
      <c r="D282" s="50">
        <f t="shared" si="65"/>
        <v>430.66217705268804</v>
      </c>
      <c r="E282" s="50">
        <f t="shared" si="66"/>
        <v>1089.3937524249538</v>
      </c>
      <c r="F282" s="50">
        <f t="shared" si="67"/>
        <v>1520.0559294776419</v>
      </c>
      <c r="G282" s="51">
        <f t="shared" si="68"/>
        <v>227209.06627954359</v>
      </c>
      <c r="H282" s="52">
        <f t="shared" si="69"/>
        <v>186246.1465383748</v>
      </c>
      <c r="I282" s="53">
        <f t="shared" si="70"/>
        <v>413455.21281791839</v>
      </c>
    </row>
    <row r="283" spans="1:9" ht="15" customHeight="1" x14ac:dyDescent="0.25">
      <c r="A283" s="48"/>
      <c r="B283" s="49">
        <f t="shared" si="73"/>
        <v>273</v>
      </c>
      <c r="C283" s="50">
        <f t="shared" si="64"/>
        <v>113753.8534616252</v>
      </c>
      <c r="D283" s="50">
        <f t="shared" si="65"/>
        <v>426.57695048109446</v>
      </c>
      <c r="E283" s="50">
        <f t="shared" si="66"/>
        <v>1093.4789789965475</v>
      </c>
      <c r="F283" s="50">
        <f t="shared" si="67"/>
        <v>1520.0559294776419</v>
      </c>
      <c r="G283" s="51">
        <f t="shared" si="68"/>
        <v>227635.6432300247</v>
      </c>
      <c r="H283" s="52">
        <f t="shared" si="69"/>
        <v>187339.62551737134</v>
      </c>
      <c r="I283" s="53">
        <f t="shared" si="70"/>
        <v>414975.26874739607</v>
      </c>
    </row>
    <row r="284" spans="1:9" ht="15" customHeight="1" x14ac:dyDescent="0.25">
      <c r="A284" s="48"/>
      <c r="B284" s="49">
        <f t="shared" si="73"/>
        <v>274</v>
      </c>
      <c r="C284" s="50">
        <f t="shared" si="64"/>
        <v>112660.37448262866</v>
      </c>
      <c r="D284" s="50">
        <f t="shared" si="65"/>
        <v>422.47640430985746</v>
      </c>
      <c r="E284" s="50">
        <f t="shared" si="66"/>
        <v>1097.5795251677846</v>
      </c>
      <c r="F284" s="50">
        <f t="shared" si="67"/>
        <v>1520.0559294776419</v>
      </c>
      <c r="G284" s="51">
        <f t="shared" si="68"/>
        <v>228058.11963433455</v>
      </c>
      <c r="H284" s="52">
        <f t="shared" si="69"/>
        <v>188437.20504253914</v>
      </c>
      <c r="I284" s="53">
        <f t="shared" si="70"/>
        <v>416495.32467687369</v>
      </c>
    </row>
    <row r="285" spans="1:9" ht="15" customHeight="1" x14ac:dyDescent="0.25">
      <c r="A285" s="48"/>
      <c r="B285" s="49">
        <f t="shared" si="73"/>
        <v>275</v>
      </c>
      <c r="C285" s="50">
        <f t="shared" si="64"/>
        <v>111562.79495746086</v>
      </c>
      <c r="D285" s="50">
        <f t="shared" si="65"/>
        <v>418.36048109047823</v>
      </c>
      <c r="E285" s="50">
        <f t="shared" si="66"/>
        <v>1101.6954483871637</v>
      </c>
      <c r="F285" s="50">
        <f t="shared" si="67"/>
        <v>1520.0559294776419</v>
      </c>
      <c r="G285" s="51">
        <f t="shared" si="68"/>
        <v>228476.48011542502</v>
      </c>
      <c r="H285" s="52">
        <f t="shared" si="69"/>
        <v>189538.90049092629</v>
      </c>
      <c r="I285" s="53">
        <f t="shared" si="70"/>
        <v>418015.3806063513</v>
      </c>
    </row>
    <row r="286" spans="1:9" ht="15" customHeight="1" x14ac:dyDescent="0.25">
      <c r="A286" s="54"/>
      <c r="B286" s="55">
        <f t="shared" si="73"/>
        <v>276</v>
      </c>
      <c r="C286" s="56">
        <f t="shared" si="64"/>
        <v>110461.0995090737</v>
      </c>
      <c r="D286" s="56">
        <f t="shared" si="65"/>
        <v>414.22912315902636</v>
      </c>
      <c r="E286" s="56">
        <f t="shared" si="66"/>
        <v>1105.8268063186156</v>
      </c>
      <c r="F286" s="56">
        <f t="shared" si="67"/>
        <v>1520.0559294776419</v>
      </c>
      <c r="G286" s="57">
        <f t="shared" si="68"/>
        <v>228890.70923858404</v>
      </c>
      <c r="H286" s="58">
        <f t="shared" si="69"/>
        <v>190644.72729724491</v>
      </c>
      <c r="I286" s="59">
        <f t="shared" si="70"/>
        <v>419535.43653582898</v>
      </c>
    </row>
    <row r="287" spans="1:9" ht="15" customHeight="1" x14ac:dyDescent="0.25">
      <c r="A287" s="42">
        <f t="shared" ref="A287" si="75">+IF(B287="","",A275+1)</f>
        <v>24</v>
      </c>
      <c r="B287" s="43">
        <f t="shared" si="73"/>
        <v>277</v>
      </c>
      <c r="C287" s="44">
        <f t="shared" si="64"/>
        <v>109355.27270275509</v>
      </c>
      <c r="D287" s="44">
        <f t="shared" si="65"/>
        <v>410.08227263533155</v>
      </c>
      <c r="E287" s="44">
        <f t="shared" si="66"/>
        <v>1109.9736568423104</v>
      </c>
      <c r="F287" s="44">
        <f t="shared" si="67"/>
        <v>1520.0559294776419</v>
      </c>
      <c r="G287" s="45">
        <f t="shared" si="68"/>
        <v>229300.79151121937</v>
      </c>
      <c r="H287" s="46">
        <f t="shared" si="69"/>
        <v>191754.70095408722</v>
      </c>
      <c r="I287" s="47">
        <f t="shared" si="70"/>
        <v>421055.4924653066</v>
      </c>
    </row>
    <row r="288" spans="1:9" ht="15" customHeight="1" x14ac:dyDescent="0.25">
      <c r="A288" s="48"/>
      <c r="B288" s="49">
        <f t="shared" si="73"/>
        <v>278</v>
      </c>
      <c r="C288" s="50">
        <f t="shared" si="64"/>
        <v>108245.29904591278</v>
      </c>
      <c r="D288" s="50">
        <f t="shared" si="65"/>
        <v>405.91987142217289</v>
      </c>
      <c r="E288" s="50">
        <f t="shared" si="66"/>
        <v>1114.136058055469</v>
      </c>
      <c r="F288" s="50">
        <f t="shared" si="67"/>
        <v>1520.0559294776419</v>
      </c>
      <c r="G288" s="51">
        <f t="shared" si="68"/>
        <v>229706.71138264154</v>
      </c>
      <c r="H288" s="52">
        <f t="shared" si="69"/>
        <v>192868.8370121427</v>
      </c>
      <c r="I288" s="53">
        <f t="shared" si="70"/>
        <v>422575.54839478421</v>
      </c>
    </row>
    <row r="289" spans="1:9" ht="15" customHeight="1" x14ac:dyDescent="0.25">
      <c r="A289" s="48"/>
      <c r="B289" s="49">
        <f t="shared" si="73"/>
        <v>279</v>
      </c>
      <c r="C289" s="50">
        <f t="shared" si="64"/>
        <v>107131.1629878573</v>
      </c>
      <c r="D289" s="50">
        <f t="shared" si="65"/>
        <v>401.74186120446484</v>
      </c>
      <c r="E289" s="50">
        <f t="shared" si="66"/>
        <v>1118.3140682731771</v>
      </c>
      <c r="F289" s="50">
        <f t="shared" si="67"/>
        <v>1520.0559294776419</v>
      </c>
      <c r="G289" s="51">
        <f t="shared" si="68"/>
        <v>230108.45324384602</v>
      </c>
      <c r="H289" s="52">
        <f t="shared" si="69"/>
        <v>193987.15108041588</v>
      </c>
      <c r="I289" s="53">
        <f t="shared" si="70"/>
        <v>424095.60432426189</v>
      </c>
    </row>
    <row r="290" spans="1:9" ht="15" customHeight="1" x14ac:dyDescent="0.25">
      <c r="A290" s="48"/>
      <c r="B290" s="49">
        <f t="shared" si="73"/>
        <v>280</v>
      </c>
      <c r="C290" s="50">
        <f t="shared" si="64"/>
        <v>106012.84891958412</v>
      </c>
      <c r="D290" s="50">
        <f t="shared" si="65"/>
        <v>397.54818344844045</v>
      </c>
      <c r="E290" s="50">
        <f t="shared" si="66"/>
        <v>1122.5077460292014</v>
      </c>
      <c r="F290" s="50">
        <f t="shared" si="67"/>
        <v>1520.0559294776419</v>
      </c>
      <c r="G290" s="51">
        <f t="shared" si="68"/>
        <v>230506.00142729445</v>
      </c>
      <c r="H290" s="52">
        <f t="shared" si="69"/>
        <v>195109.65882644508</v>
      </c>
      <c r="I290" s="53">
        <f t="shared" si="70"/>
        <v>425615.66025373957</v>
      </c>
    </row>
    <row r="291" spans="1:9" ht="15" customHeight="1" x14ac:dyDescent="0.25">
      <c r="A291" s="48"/>
      <c r="B291" s="49">
        <f t="shared" si="73"/>
        <v>281</v>
      </c>
      <c r="C291" s="50">
        <f t="shared" si="64"/>
        <v>104890.34117355492</v>
      </c>
      <c r="D291" s="50">
        <f t="shared" si="65"/>
        <v>393.3387794008309</v>
      </c>
      <c r="E291" s="50">
        <f t="shared" si="66"/>
        <v>1126.7171500768111</v>
      </c>
      <c r="F291" s="50">
        <f t="shared" si="67"/>
        <v>1520.0559294776419</v>
      </c>
      <c r="G291" s="51">
        <f t="shared" si="68"/>
        <v>230899.34020669528</v>
      </c>
      <c r="H291" s="52">
        <f t="shared" si="69"/>
        <v>196236.3759765219</v>
      </c>
      <c r="I291" s="53">
        <f t="shared" si="70"/>
        <v>427135.71618321718</v>
      </c>
    </row>
    <row r="292" spans="1:9" ht="15" customHeight="1" x14ac:dyDescent="0.25">
      <c r="A292" s="48"/>
      <c r="B292" s="49">
        <f t="shared" si="73"/>
        <v>282</v>
      </c>
      <c r="C292" s="50">
        <f t="shared" si="64"/>
        <v>103763.6240234781</v>
      </c>
      <c r="D292" s="50">
        <f t="shared" si="65"/>
        <v>389.11359008804288</v>
      </c>
      <c r="E292" s="50">
        <f t="shared" si="66"/>
        <v>1130.9423393895991</v>
      </c>
      <c r="F292" s="50">
        <f t="shared" si="67"/>
        <v>1520.0559294776419</v>
      </c>
      <c r="G292" s="51">
        <f t="shared" si="68"/>
        <v>231288.45379678332</v>
      </c>
      <c r="H292" s="52">
        <f t="shared" si="69"/>
        <v>197367.31831591149</v>
      </c>
      <c r="I292" s="53">
        <f t="shared" si="70"/>
        <v>428655.7721126948</v>
      </c>
    </row>
    <row r="293" spans="1:9" ht="15" customHeight="1" x14ac:dyDescent="0.25">
      <c r="A293" s="48"/>
      <c r="B293" s="49">
        <f t="shared" si="73"/>
        <v>283</v>
      </c>
      <c r="C293" s="50">
        <f t="shared" si="64"/>
        <v>102632.6816840885</v>
      </c>
      <c r="D293" s="50">
        <f t="shared" si="65"/>
        <v>384.87255631533185</v>
      </c>
      <c r="E293" s="50">
        <f t="shared" si="66"/>
        <v>1135.1833731623101</v>
      </c>
      <c r="F293" s="50">
        <f t="shared" si="67"/>
        <v>1520.0559294776419</v>
      </c>
      <c r="G293" s="51">
        <f t="shared" si="68"/>
        <v>231673.32635309864</v>
      </c>
      <c r="H293" s="52">
        <f t="shared" si="69"/>
        <v>198502.5016890738</v>
      </c>
      <c r="I293" s="53">
        <f t="shared" si="70"/>
        <v>430175.82804217248</v>
      </c>
    </row>
    <row r="294" spans="1:9" ht="15" customHeight="1" x14ac:dyDescent="0.25">
      <c r="A294" s="48"/>
      <c r="B294" s="49">
        <f t="shared" si="73"/>
        <v>284</v>
      </c>
      <c r="C294" s="50">
        <f t="shared" si="64"/>
        <v>101497.4983109262</v>
      </c>
      <c r="D294" s="50">
        <f t="shared" si="65"/>
        <v>380.61561866597322</v>
      </c>
      <c r="E294" s="50">
        <f t="shared" si="66"/>
        <v>1139.4403108116687</v>
      </c>
      <c r="F294" s="50">
        <f t="shared" si="67"/>
        <v>1520.0559294776419</v>
      </c>
      <c r="G294" s="51">
        <f t="shared" si="68"/>
        <v>232053.94197176461</v>
      </c>
      <c r="H294" s="52">
        <f t="shared" si="69"/>
        <v>199641.94199988549</v>
      </c>
      <c r="I294" s="53">
        <f t="shared" si="70"/>
        <v>431695.8839716501</v>
      </c>
    </row>
    <row r="295" spans="1:9" ht="15" customHeight="1" x14ac:dyDescent="0.25">
      <c r="A295" s="48"/>
      <c r="B295" s="49">
        <f t="shared" si="73"/>
        <v>285</v>
      </c>
      <c r="C295" s="50">
        <f t="shared" si="64"/>
        <v>100358.05800011453</v>
      </c>
      <c r="D295" s="50">
        <f t="shared" si="65"/>
        <v>376.34271750042944</v>
      </c>
      <c r="E295" s="50">
        <f t="shared" si="66"/>
        <v>1143.7132119772125</v>
      </c>
      <c r="F295" s="50">
        <f t="shared" si="67"/>
        <v>1520.0559294776419</v>
      </c>
      <c r="G295" s="51">
        <f t="shared" si="68"/>
        <v>232430.28468926504</v>
      </c>
      <c r="H295" s="52">
        <f t="shared" si="69"/>
        <v>200785.6552118627</v>
      </c>
      <c r="I295" s="53">
        <f t="shared" si="70"/>
        <v>433215.93990112771</v>
      </c>
    </row>
    <row r="296" spans="1:9" ht="15" customHeight="1" x14ac:dyDescent="0.25">
      <c r="A296" s="48"/>
      <c r="B296" s="49">
        <f t="shared" si="73"/>
        <v>286</v>
      </c>
      <c r="C296" s="50">
        <f t="shared" si="64"/>
        <v>99214.344788137314</v>
      </c>
      <c r="D296" s="50">
        <f t="shared" si="65"/>
        <v>372.05379295551489</v>
      </c>
      <c r="E296" s="50">
        <f t="shared" si="66"/>
        <v>1148.0021365221271</v>
      </c>
      <c r="F296" s="50">
        <f t="shared" si="67"/>
        <v>1520.0559294776419</v>
      </c>
      <c r="G296" s="51">
        <f t="shared" si="68"/>
        <v>232802.33848222057</v>
      </c>
      <c r="H296" s="52">
        <f t="shared" si="69"/>
        <v>201933.65734838482</v>
      </c>
      <c r="I296" s="53">
        <f t="shared" si="70"/>
        <v>434735.99583060539</v>
      </c>
    </row>
    <row r="297" spans="1:9" ht="15" customHeight="1" x14ac:dyDescent="0.25">
      <c r="A297" s="48"/>
      <c r="B297" s="49">
        <f t="shared" si="73"/>
        <v>287</v>
      </c>
      <c r="C297" s="50">
        <f t="shared" si="64"/>
        <v>98066.342651615181</v>
      </c>
      <c r="D297" s="50">
        <f t="shared" si="65"/>
        <v>367.74878494355693</v>
      </c>
      <c r="E297" s="50">
        <f t="shared" si="66"/>
        <v>1152.307144534085</v>
      </c>
      <c r="F297" s="50">
        <f t="shared" si="67"/>
        <v>1520.0559294776419</v>
      </c>
      <c r="G297" s="51">
        <f t="shared" si="68"/>
        <v>233170.08726716414</v>
      </c>
      <c r="H297" s="52">
        <f t="shared" si="69"/>
        <v>203085.96449291889</v>
      </c>
      <c r="I297" s="53">
        <f t="shared" si="70"/>
        <v>436256.05176008306</v>
      </c>
    </row>
    <row r="298" spans="1:9" ht="15" customHeight="1" x14ac:dyDescent="0.25">
      <c r="A298" s="54"/>
      <c r="B298" s="55">
        <f t="shared" si="73"/>
        <v>288</v>
      </c>
      <c r="C298" s="56">
        <f t="shared" si="64"/>
        <v>96914.035507081091</v>
      </c>
      <c r="D298" s="56">
        <f t="shared" si="65"/>
        <v>363.42763315155406</v>
      </c>
      <c r="E298" s="56">
        <f t="shared" si="66"/>
        <v>1156.6282963260878</v>
      </c>
      <c r="F298" s="56">
        <f t="shared" si="67"/>
        <v>1520.0559294776419</v>
      </c>
      <c r="G298" s="57">
        <f t="shared" si="68"/>
        <v>233533.5149003157</v>
      </c>
      <c r="H298" s="58">
        <f t="shared" si="69"/>
        <v>204242.59278924498</v>
      </c>
      <c r="I298" s="59">
        <f t="shared" si="70"/>
        <v>437776.10768956068</v>
      </c>
    </row>
    <row r="299" spans="1:9" ht="15" customHeight="1" x14ac:dyDescent="0.25">
      <c r="A299" s="42">
        <f t="shared" ref="A299" si="76">+IF(B299="","",A287+1)</f>
        <v>25</v>
      </c>
      <c r="B299" s="43">
        <f t="shared" si="73"/>
        <v>289</v>
      </c>
      <c r="C299" s="44">
        <f t="shared" si="64"/>
        <v>95757.407210755002</v>
      </c>
      <c r="D299" s="44">
        <f t="shared" si="65"/>
        <v>359.09027704033122</v>
      </c>
      <c r="E299" s="44">
        <f t="shared" si="66"/>
        <v>1160.9656524373108</v>
      </c>
      <c r="F299" s="44">
        <f t="shared" si="67"/>
        <v>1520.0559294776419</v>
      </c>
      <c r="G299" s="45">
        <f t="shared" si="68"/>
        <v>233892.60517735602</v>
      </c>
      <c r="H299" s="46">
        <f t="shared" si="69"/>
        <v>205403.55844168228</v>
      </c>
      <c r="I299" s="47">
        <f t="shared" si="70"/>
        <v>439296.1636190383</v>
      </c>
    </row>
    <row r="300" spans="1:9" ht="15" customHeight="1" x14ac:dyDescent="0.25">
      <c r="A300" s="48"/>
      <c r="B300" s="49">
        <f t="shared" si="73"/>
        <v>290</v>
      </c>
      <c r="C300" s="50">
        <f t="shared" si="64"/>
        <v>94596.441558317689</v>
      </c>
      <c r="D300" s="50">
        <f t="shared" si="65"/>
        <v>354.73665584369132</v>
      </c>
      <c r="E300" s="50">
        <f t="shared" si="66"/>
        <v>1165.3192736339506</v>
      </c>
      <c r="F300" s="50">
        <f t="shared" si="67"/>
        <v>1520.0559294776419</v>
      </c>
      <c r="G300" s="51">
        <f t="shared" si="68"/>
        <v>234247.34183319969</v>
      </c>
      <c r="H300" s="52">
        <f t="shared" si="69"/>
        <v>206568.87771531622</v>
      </c>
      <c r="I300" s="53">
        <f t="shared" si="70"/>
        <v>440816.21954851592</v>
      </c>
    </row>
    <row r="301" spans="1:9" ht="15" customHeight="1" x14ac:dyDescent="0.25">
      <c r="A301" s="48"/>
      <c r="B301" s="49">
        <f t="shared" si="73"/>
        <v>291</v>
      </c>
      <c r="C301" s="50">
        <f t="shared" si="64"/>
        <v>93431.122284683734</v>
      </c>
      <c r="D301" s="50">
        <f t="shared" si="65"/>
        <v>350.36670856756399</v>
      </c>
      <c r="E301" s="50">
        <f t="shared" si="66"/>
        <v>1169.6892209100779</v>
      </c>
      <c r="F301" s="50">
        <f t="shared" si="67"/>
        <v>1520.0559294776419</v>
      </c>
      <c r="G301" s="51">
        <f t="shared" si="68"/>
        <v>234597.70854176726</v>
      </c>
      <c r="H301" s="52">
        <f t="shared" si="69"/>
        <v>207738.5669362263</v>
      </c>
      <c r="I301" s="53">
        <f t="shared" si="70"/>
        <v>442336.27547799353</v>
      </c>
    </row>
    <row r="302" spans="1:9" ht="15" customHeight="1" x14ac:dyDescent="0.25">
      <c r="A302" s="48"/>
      <c r="B302" s="49">
        <f t="shared" si="73"/>
        <v>292</v>
      </c>
      <c r="C302" s="50">
        <f t="shared" si="64"/>
        <v>92261.433063773657</v>
      </c>
      <c r="D302" s="50">
        <f t="shared" si="65"/>
        <v>345.98037398915119</v>
      </c>
      <c r="E302" s="50">
        <f t="shared" si="66"/>
        <v>1174.0755554884909</v>
      </c>
      <c r="F302" s="50">
        <f t="shared" si="67"/>
        <v>1520.0559294776419</v>
      </c>
      <c r="G302" s="51">
        <f t="shared" si="68"/>
        <v>234943.68891575641</v>
      </c>
      <c r="H302" s="52">
        <f t="shared" si="69"/>
        <v>208912.6424917148</v>
      </c>
      <c r="I302" s="53">
        <f t="shared" si="70"/>
        <v>443856.33140747121</v>
      </c>
    </row>
    <row r="303" spans="1:9" ht="15" customHeight="1" x14ac:dyDescent="0.25">
      <c r="A303" s="48"/>
      <c r="B303" s="49">
        <f t="shared" si="73"/>
        <v>293</v>
      </c>
      <c r="C303" s="50">
        <f t="shared" ref="C303:C366" si="77">IF(B303="","",C302-E302)</f>
        <v>91087.35750828516</v>
      </c>
      <c r="D303" s="50">
        <f t="shared" ref="D303:D366" si="78">IF(B303="","",C303*($B$5/12))</f>
        <v>341.57759065606933</v>
      </c>
      <c r="E303" s="50">
        <f t="shared" ref="E303:E366" si="79">IF(B303="","",F303-D303)</f>
        <v>1178.4783388215726</v>
      </c>
      <c r="F303" s="50">
        <f t="shared" ref="F303:F366" si="80">IF(B303="","",PMT($B$5/12,$B$6,-($B$4+$B$7*$A$4)))</f>
        <v>1520.0559294776419</v>
      </c>
      <c r="G303" s="51">
        <f t="shared" ref="G303:G366" si="81">IF(B303="","",D303+G302)</f>
        <v>235285.26650641247</v>
      </c>
      <c r="H303" s="52">
        <f t="shared" ref="H303:H366" si="82">IF(B303="","",H302+E303)</f>
        <v>210091.12083053635</v>
      </c>
      <c r="I303" s="53">
        <f t="shared" ref="I303:I366" si="83">IF(B303="","",G303+H303)</f>
        <v>445376.38733694883</v>
      </c>
    </row>
    <row r="304" spans="1:9" ht="15" customHeight="1" x14ac:dyDescent="0.25">
      <c r="A304" s="48"/>
      <c r="B304" s="49">
        <f t="shared" si="73"/>
        <v>294</v>
      </c>
      <c r="C304" s="50">
        <f t="shared" si="77"/>
        <v>89908.879169463587</v>
      </c>
      <c r="D304" s="50">
        <f t="shared" si="78"/>
        <v>337.15829688548843</v>
      </c>
      <c r="E304" s="50">
        <f t="shared" si="79"/>
        <v>1182.8976325921535</v>
      </c>
      <c r="F304" s="50">
        <f t="shared" si="80"/>
        <v>1520.0559294776419</v>
      </c>
      <c r="G304" s="51">
        <f t="shared" si="81"/>
        <v>235622.42480329797</v>
      </c>
      <c r="H304" s="52">
        <f t="shared" si="82"/>
        <v>211274.01846312851</v>
      </c>
      <c r="I304" s="53">
        <f t="shared" si="83"/>
        <v>446896.44326642645</v>
      </c>
    </row>
    <row r="305" spans="1:9" ht="15" customHeight="1" x14ac:dyDescent="0.25">
      <c r="A305" s="48"/>
      <c r="B305" s="49">
        <f t="shared" si="73"/>
        <v>295</v>
      </c>
      <c r="C305" s="50">
        <f t="shared" si="77"/>
        <v>88725.981536871433</v>
      </c>
      <c r="D305" s="50">
        <f t="shared" si="78"/>
        <v>332.72243076326788</v>
      </c>
      <c r="E305" s="50">
        <f t="shared" si="79"/>
        <v>1187.3334987143739</v>
      </c>
      <c r="F305" s="50">
        <f t="shared" si="80"/>
        <v>1520.0559294776419</v>
      </c>
      <c r="G305" s="51">
        <f t="shared" si="81"/>
        <v>235955.14723406124</v>
      </c>
      <c r="H305" s="52">
        <f t="shared" si="82"/>
        <v>212461.35196184288</v>
      </c>
      <c r="I305" s="53">
        <f t="shared" si="83"/>
        <v>448416.49919590412</v>
      </c>
    </row>
    <row r="306" spans="1:9" ht="15" customHeight="1" x14ac:dyDescent="0.25">
      <c r="A306" s="48"/>
      <c r="B306" s="49">
        <f t="shared" si="73"/>
        <v>296</v>
      </c>
      <c r="C306" s="50">
        <f t="shared" si="77"/>
        <v>87538.648038157058</v>
      </c>
      <c r="D306" s="50">
        <f t="shared" si="78"/>
        <v>328.26993014308897</v>
      </c>
      <c r="E306" s="50">
        <f t="shared" si="79"/>
        <v>1191.785999334553</v>
      </c>
      <c r="F306" s="50">
        <f t="shared" si="80"/>
        <v>1520.0559294776419</v>
      </c>
      <c r="G306" s="51">
        <f t="shared" si="81"/>
        <v>236283.41716420432</v>
      </c>
      <c r="H306" s="52">
        <f t="shared" si="82"/>
        <v>213653.13796117745</v>
      </c>
      <c r="I306" s="53">
        <f t="shared" si="83"/>
        <v>449936.5551253818</v>
      </c>
    </row>
    <row r="307" spans="1:9" ht="15" customHeight="1" x14ac:dyDescent="0.25">
      <c r="A307" s="48"/>
      <c r="B307" s="49">
        <f t="shared" si="73"/>
        <v>297</v>
      </c>
      <c r="C307" s="50">
        <f t="shared" si="77"/>
        <v>86346.86203882251</v>
      </c>
      <c r="D307" s="50">
        <f t="shared" si="78"/>
        <v>323.80073264558439</v>
      </c>
      <c r="E307" s="50">
        <f t="shared" si="79"/>
        <v>1196.2551968320577</v>
      </c>
      <c r="F307" s="50">
        <f t="shared" si="80"/>
        <v>1520.0559294776419</v>
      </c>
      <c r="G307" s="51">
        <f t="shared" si="81"/>
        <v>236607.21789684991</v>
      </c>
      <c r="H307" s="52">
        <f t="shared" si="82"/>
        <v>214849.39315800951</v>
      </c>
      <c r="I307" s="53">
        <f t="shared" si="83"/>
        <v>451456.61105485942</v>
      </c>
    </row>
    <row r="308" spans="1:9" ht="15" customHeight="1" x14ac:dyDescent="0.25">
      <c r="A308" s="48"/>
      <c r="B308" s="49">
        <f t="shared" si="73"/>
        <v>298</v>
      </c>
      <c r="C308" s="50">
        <f t="shared" si="77"/>
        <v>85150.606841990448</v>
      </c>
      <c r="D308" s="50">
        <f t="shared" si="78"/>
        <v>319.31477565746417</v>
      </c>
      <c r="E308" s="50">
        <f t="shared" si="79"/>
        <v>1200.7411538201777</v>
      </c>
      <c r="F308" s="50">
        <f t="shared" si="80"/>
        <v>1520.0559294776419</v>
      </c>
      <c r="G308" s="51">
        <f t="shared" si="81"/>
        <v>236926.53267250737</v>
      </c>
      <c r="H308" s="52">
        <f t="shared" si="82"/>
        <v>216050.13431182969</v>
      </c>
      <c r="I308" s="53">
        <f t="shared" si="83"/>
        <v>452976.66698433703</v>
      </c>
    </row>
    <row r="309" spans="1:9" ht="15" customHeight="1" x14ac:dyDescent="0.25">
      <c r="A309" s="48"/>
      <c r="B309" s="49">
        <f t="shared" si="73"/>
        <v>299</v>
      </c>
      <c r="C309" s="50">
        <f t="shared" si="77"/>
        <v>83949.865688170277</v>
      </c>
      <c r="D309" s="50">
        <f t="shared" si="78"/>
        <v>314.81199633063852</v>
      </c>
      <c r="E309" s="50">
        <f t="shared" si="79"/>
        <v>1205.2439331470034</v>
      </c>
      <c r="F309" s="50">
        <f t="shared" si="80"/>
        <v>1520.0559294776419</v>
      </c>
      <c r="G309" s="51">
        <f t="shared" si="81"/>
        <v>237241.34466883802</v>
      </c>
      <c r="H309" s="52">
        <f t="shared" si="82"/>
        <v>217255.37824497669</v>
      </c>
      <c r="I309" s="53">
        <f t="shared" si="83"/>
        <v>454496.72291381471</v>
      </c>
    </row>
    <row r="310" spans="1:9" ht="15" customHeight="1" x14ac:dyDescent="0.25">
      <c r="A310" s="54"/>
      <c r="B310" s="55">
        <f t="shared" si="73"/>
        <v>300</v>
      </c>
      <c r="C310" s="56">
        <f t="shared" si="77"/>
        <v>82744.621755023269</v>
      </c>
      <c r="D310" s="56">
        <f t="shared" si="78"/>
        <v>310.29233158133724</v>
      </c>
      <c r="E310" s="56">
        <f t="shared" si="79"/>
        <v>1209.7635978963046</v>
      </c>
      <c r="F310" s="56">
        <f t="shared" si="80"/>
        <v>1520.0559294776419</v>
      </c>
      <c r="G310" s="57">
        <f t="shared" si="81"/>
        <v>237551.63700041934</v>
      </c>
      <c r="H310" s="58">
        <f t="shared" si="82"/>
        <v>218465.14184287298</v>
      </c>
      <c r="I310" s="59">
        <f t="shared" si="83"/>
        <v>456016.77884329233</v>
      </c>
    </row>
    <row r="311" spans="1:9" ht="15" customHeight="1" x14ac:dyDescent="0.25">
      <c r="A311" s="42">
        <f t="shared" ref="A311" si="84">+IF(B311="","",A299+1)</f>
        <v>26</v>
      </c>
      <c r="B311" s="43">
        <f t="shared" si="73"/>
        <v>301</v>
      </c>
      <c r="C311" s="44">
        <f t="shared" si="77"/>
        <v>81534.858157126961</v>
      </c>
      <c r="D311" s="44">
        <f t="shared" si="78"/>
        <v>305.75571808922609</v>
      </c>
      <c r="E311" s="44">
        <f t="shared" si="79"/>
        <v>1214.3002113884158</v>
      </c>
      <c r="F311" s="44">
        <f t="shared" si="80"/>
        <v>1520.0559294776419</v>
      </c>
      <c r="G311" s="45">
        <f t="shared" si="81"/>
        <v>237857.39271850858</v>
      </c>
      <c r="H311" s="46">
        <f t="shared" si="82"/>
        <v>219679.4420542614</v>
      </c>
      <c r="I311" s="47">
        <f t="shared" si="83"/>
        <v>457536.83477276994</v>
      </c>
    </row>
    <row r="312" spans="1:9" ht="15" customHeight="1" x14ac:dyDescent="0.25">
      <c r="A312" s="48"/>
      <c r="B312" s="49">
        <f t="shared" si="73"/>
        <v>302</v>
      </c>
      <c r="C312" s="50">
        <f t="shared" si="77"/>
        <v>80320.557945738547</v>
      </c>
      <c r="D312" s="50">
        <f t="shared" si="78"/>
        <v>301.20209229651954</v>
      </c>
      <c r="E312" s="50">
        <f t="shared" si="79"/>
        <v>1218.8538371811223</v>
      </c>
      <c r="F312" s="50">
        <f t="shared" si="80"/>
        <v>1520.0559294776419</v>
      </c>
      <c r="G312" s="51">
        <f t="shared" si="81"/>
        <v>238158.59481080511</v>
      </c>
      <c r="H312" s="52">
        <f t="shared" si="82"/>
        <v>220898.29589144251</v>
      </c>
      <c r="I312" s="53">
        <f t="shared" si="83"/>
        <v>459056.89070224762</v>
      </c>
    </row>
    <row r="313" spans="1:9" ht="15" customHeight="1" x14ac:dyDescent="0.25">
      <c r="A313" s="48"/>
      <c r="B313" s="49">
        <f t="shared" si="73"/>
        <v>303</v>
      </c>
      <c r="C313" s="50">
        <f t="shared" si="77"/>
        <v>79101.704108557431</v>
      </c>
      <c r="D313" s="50">
        <f t="shared" si="78"/>
        <v>296.63139040709035</v>
      </c>
      <c r="E313" s="50">
        <f t="shared" si="79"/>
        <v>1223.4245390705516</v>
      </c>
      <c r="F313" s="50">
        <f t="shared" si="80"/>
        <v>1520.0559294776419</v>
      </c>
      <c r="G313" s="51">
        <f t="shared" si="81"/>
        <v>238455.22620121221</v>
      </c>
      <c r="H313" s="52">
        <f t="shared" si="82"/>
        <v>222121.72043051306</v>
      </c>
      <c r="I313" s="53">
        <f t="shared" si="83"/>
        <v>460576.9466317253</v>
      </c>
    </row>
    <row r="314" spans="1:9" ht="15" customHeight="1" x14ac:dyDescent="0.25">
      <c r="A314" s="48"/>
      <c r="B314" s="49">
        <f t="shared" si="73"/>
        <v>304</v>
      </c>
      <c r="C314" s="50">
        <f t="shared" si="77"/>
        <v>77878.279569486884</v>
      </c>
      <c r="D314" s="50">
        <f t="shared" si="78"/>
        <v>292.04354838557578</v>
      </c>
      <c r="E314" s="50">
        <f t="shared" si="79"/>
        <v>1228.0123810920661</v>
      </c>
      <c r="F314" s="50">
        <f t="shared" si="80"/>
        <v>1520.0559294776419</v>
      </c>
      <c r="G314" s="51">
        <f t="shared" si="81"/>
        <v>238747.26974959779</v>
      </c>
      <c r="H314" s="52">
        <f t="shared" si="82"/>
        <v>223349.73281160512</v>
      </c>
      <c r="I314" s="53">
        <f t="shared" si="83"/>
        <v>462097.00256120291</v>
      </c>
    </row>
    <row r="315" spans="1:9" ht="15" customHeight="1" x14ac:dyDescent="0.25">
      <c r="A315" s="48"/>
      <c r="B315" s="49">
        <f t="shared" si="73"/>
        <v>305</v>
      </c>
      <c r="C315" s="50">
        <f t="shared" si="77"/>
        <v>76650.267188394821</v>
      </c>
      <c r="D315" s="50">
        <f t="shared" si="78"/>
        <v>287.43850195648059</v>
      </c>
      <c r="E315" s="50">
        <f t="shared" si="79"/>
        <v>1232.6174275211613</v>
      </c>
      <c r="F315" s="50">
        <f t="shared" si="80"/>
        <v>1520.0559294776419</v>
      </c>
      <c r="G315" s="51">
        <f t="shared" si="81"/>
        <v>239034.70825155429</v>
      </c>
      <c r="H315" s="52">
        <f t="shared" si="82"/>
        <v>224582.35023912627</v>
      </c>
      <c r="I315" s="53">
        <f t="shared" si="83"/>
        <v>463617.05849068053</v>
      </c>
    </row>
    <row r="316" spans="1:9" ht="15" customHeight="1" x14ac:dyDescent="0.25">
      <c r="A316" s="48"/>
      <c r="B316" s="49">
        <f t="shared" si="73"/>
        <v>306</v>
      </c>
      <c r="C316" s="50">
        <f t="shared" si="77"/>
        <v>75417.649760873654</v>
      </c>
      <c r="D316" s="50">
        <f t="shared" si="78"/>
        <v>282.81618660327621</v>
      </c>
      <c r="E316" s="50">
        <f t="shared" si="79"/>
        <v>1237.2397428743657</v>
      </c>
      <c r="F316" s="50">
        <f t="shared" si="80"/>
        <v>1520.0559294776419</v>
      </c>
      <c r="G316" s="51">
        <f t="shared" si="81"/>
        <v>239317.52443815756</v>
      </c>
      <c r="H316" s="52">
        <f t="shared" si="82"/>
        <v>225819.58998200065</v>
      </c>
      <c r="I316" s="53">
        <f t="shared" si="83"/>
        <v>465137.11442015821</v>
      </c>
    </row>
    <row r="317" spans="1:9" ht="15" customHeight="1" x14ac:dyDescent="0.25">
      <c r="A317" s="48"/>
      <c r="B317" s="49">
        <f t="shared" si="73"/>
        <v>307</v>
      </c>
      <c r="C317" s="50">
        <f t="shared" si="77"/>
        <v>74180.410017999282</v>
      </c>
      <c r="D317" s="50">
        <f t="shared" si="78"/>
        <v>278.17653756749729</v>
      </c>
      <c r="E317" s="50">
        <f t="shared" si="79"/>
        <v>1241.8793919101447</v>
      </c>
      <c r="F317" s="50">
        <f t="shared" si="80"/>
        <v>1520.0559294776419</v>
      </c>
      <c r="G317" s="51">
        <f t="shared" si="81"/>
        <v>239595.70097572505</v>
      </c>
      <c r="H317" s="52">
        <f t="shared" si="82"/>
        <v>227061.4693739108</v>
      </c>
      <c r="I317" s="53">
        <f t="shared" si="83"/>
        <v>466657.17034963588</v>
      </c>
    </row>
    <row r="318" spans="1:9" ht="15" customHeight="1" x14ac:dyDescent="0.25">
      <c r="A318" s="48"/>
      <c r="B318" s="49">
        <f t="shared" si="73"/>
        <v>308</v>
      </c>
      <c r="C318" s="50">
        <f t="shared" si="77"/>
        <v>72938.530626089138</v>
      </c>
      <c r="D318" s="50">
        <f t="shared" si="78"/>
        <v>273.51948984783428</v>
      </c>
      <c r="E318" s="50">
        <f t="shared" si="79"/>
        <v>1246.5364396298078</v>
      </c>
      <c r="F318" s="50">
        <f t="shared" si="80"/>
        <v>1520.0559294776419</v>
      </c>
      <c r="G318" s="51">
        <f t="shared" si="81"/>
        <v>239869.22046557287</v>
      </c>
      <c r="H318" s="52">
        <f t="shared" si="82"/>
        <v>228308.0058135406</v>
      </c>
      <c r="I318" s="53">
        <f t="shared" si="83"/>
        <v>468177.22627911344</v>
      </c>
    </row>
    <row r="319" spans="1:9" ht="15" customHeight="1" x14ac:dyDescent="0.25">
      <c r="A319" s="48"/>
      <c r="B319" s="49">
        <f t="shared" si="73"/>
        <v>309</v>
      </c>
      <c r="C319" s="50">
        <f t="shared" si="77"/>
        <v>71691.994186459327</v>
      </c>
      <c r="D319" s="50">
        <f t="shared" si="78"/>
        <v>268.84497819922245</v>
      </c>
      <c r="E319" s="50">
        <f t="shared" si="79"/>
        <v>1251.2109512784195</v>
      </c>
      <c r="F319" s="50">
        <f t="shared" si="80"/>
        <v>1520.0559294776419</v>
      </c>
      <c r="G319" s="51">
        <f t="shared" si="81"/>
        <v>240138.0654437721</v>
      </c>
      <c r="H319" s="52">
        <f t="shared" si="82"/>
        <v>229559.21676481902</v>
      </c>
      <c r="I319" s="53">
        <f t="shared" si="83"/>
        <v>469697.28220859112</v>
      </c>
    </row>
    <row r="320" spans="1:9" ht="15" customHeight="1" x14ac:dyDescent="0.25">
      <c r="A320" s="48"/>
      <c r="B320" s="49">
        <f t="shared" si="73"/>
        <v>310</v>
      </c>
      <c r="C320" s="50">
        <f t="shared" si="77"/>
        <v>70440.783235180905</v>
      </c>
      <c r="D320" s="50">
        <f t="shared" si="78"/>
        <v>264.15293713192841</v>
      </c>
      <c r="E320" s="50">
        <f t="shared" si="79"/>
        <v>1255.9029923457135</v>
      </c>
      <c r="F320" s="50">
        <f t="shared" si="80"/>
        <v>1520.0559294776419</v>
      </c>
      <c r="G320" s="51">
        <f t="shared" si="81"/>
        <v>240402.21838090403</v>
      </c>
      <c r="H320" s="52">
        <f t="shared" si="82"/>
        <v>230815.11975716474</v>
      </c>
      <c r="I320" s="53">
        <f t="shared" si="83"/>
        <v>471217.33813806879</v>
      </c>
    </row>
    <row r="321" spans="1:9" ht="15" customHeight="1" x14ac:dyDescent="0.25">
      <c r="A321" s="48"/>
      <c r="B321" s="49">
        <f t="shared" si="73"/>
        <v>311</v>
      </c>
      <c r="C321" s="50">
        <f t="shared" si="77"/>
        <v>69184.880242835192</v>
      </c>
      <c r="D321" s="50">
        <f t="shared" si="78"/>
        <v>259.44330091063193</v>
      </c>
      <c r="E321" s="50">
        <f t="shared" si="79"/>
        <v>1260.61262856701</v>
      </c>
      <c r="F321" s="50">
        <f t="shared" si="80"/>
        <v>1520.0559294776419</v>
      </c>
      <c r="G321" s="51">
        <f t="shared" si="81"/>
        <v>240661.66168181467</v>
      </c>
      <c r="H321" s="52">
        <f t="shared" si="82"/>
        <v>232075.73238573174</v>
      </c>
      <c r="I321" s="53">
        <f t="shared" si="83"/>
        <v>472737.39406754641</v>
      </c>
    </row>
    <row r="322" spans="1:9" ht="15" customHeight="1" x14ac:dyDescent="0.25">
      <c r="A322" s="54"/>
      <c r="B322" s="55">
        <f t="shared" si="73"/>
        <v>312</v>
      </c>
      <c r="C322" s="56">
        <f t="shared" si="77"/>
        <v>67924.267614268188</v>
      </c>
      <c r="D322" s="56">
        <f t="shared" si="78"/>
        <v>254.71600355350569</v>
      </c>
      <c r="E322" s="56">
        <f t="shared" si="79"/>
        <v>1265.3399259241362</v>
      </c>
      <c r="F322" s="56">
        <f t="shared" si="80"/>
        <v>1520.0559294776419</v>
      </c>
      <c r="G322" s="57">
        <f t="shared" si="81"/>
        <v>240916.37768536818</v>
      </c>
      <c r="H322" s="58">
        <f t="shared" si="82"/>
        <v>233341.07231165588</v>
      </c>
      <c r="I322" s="59">
        <f t="shared" si="83"/>
        <v>474257.44999702403</v>
      </c>
    </row>
    <row r="323" spans="1:9" ht="15" customHeight="1" x14ac:dyDescent="0.25">
      <c r="A323" s="42">
        <f t="shared" ref="A323" si="85">+IF(B323="","",A311+1)</f>
        <v>27</v>
      </c>
      <c r="B323" s="43">
        <f t="shared" si="73"/>
        <v>313</v>
      </c>
      <c r="C323" s="44">
        <f t="shared" si="77"/>
        <v>66658.927688344047</v>
      </c>
      <c r="D323" s="44">
        <f t="shared" si="78"/>
        <v>249.97097883129015</v>
      </c>
      <c r="E323" s="44">
        <f t="shared" si="79"/>
        <v>1270.0849506463519</v>
      </c>
      <c r="F323" s="44">
        <f t="shared" si="80"/>
        <v>1520.0559294776419</v>
      </c>
      <c r="G323" s="45">
        <f t="shared" si="81"/>
        <v>241166.34866419947</v>
      </c>
      <c r="H323" s="46">
        <f t="shared" si="82"/>
        <v>234611.15726230224</v>
      </c>
      <c r="I323" s="47">
        <f t="shared" si="83"/>
        <v>475777.5059265017</v>
      </c>
    </row>
    <row r="324" spans="1:9" ht="15" customHeight="1" x14ac:dyDescent="0.25">
      <c r="A324" s="48"/>
      <c r="B324" s="49">
        <f t="shared" si="73"/>
        <v>314</v>
      </c>
      <c r="C324" s="50">
        <f t="shared" si="77"/>
        <v>65388.842737697698</v>
      </c>
      <c r="D324" s="50">
        <f t="shared" si="78"/>
        <v>245.20816026636635</v>
      </c>
      <c r="E324" s="50">
        <f t="shared" si="79"/>
        <v>1274.8477692112756</v>
      </c>
      <c r="F324" s="50">
        <f t="shared" si="80"/>
        <v>1520.0559294776419</v>
      </c>
      <c r="G324" s="51">
        <f t="shared" si="81"/>
        <v>241411.55682446584</v>
      </c>
      <c r="H324" s="52">
        <f t="shared" si="82"/>
        <v>235886.00503151352</v>
      </c>
      <c r="I324" s="53">
        <f t="shared" si="83"/>
        <v>477297.56185597938</v>
      </c>
    </row>
    <row r="325" spans="1:9" ht="15" customHeight="1" x14ac:dyDescent="0.25">
      <c r="A325" s="48"/>
      <c r="B325" s="49">
        <f t="shared" si="73"/>
        <v>315</v>
      </c>
      <c r="C325" s="50">
        <f t="shared" si="77"/>
        <v>64113.994968486426</v>
      </c>
      <c r="D325" s="50">
        <f t="shared" si="78"/>
        <v>240.42748113182409</v>
      </c>
      <c r="E325" s="50">
        <f t="shared" si="79"/>
        <v>1279.6284483458178</v>
      </c>
      <c r="F325" s="50">
        <f t="shared" si="80"/>
        <v>1520.0559294776419</v>
      </c>
      <c r="G325" s="51">
        <f t="shared" si="81"/>
        <v>241651.98430559767</v>
      </c>
      <c r="H325" s="52">
        <f t="shared" si="82"/>
        <v>237165.63347985933</v>
      </c>
      <c r="I325" s="53">
        <f t="shared" si="83"/>
        <v>478817.617785457</v>
      </c>
    </row>
    <row r="326" spans="1:9" ht="15" customHeight="1" x14ac:dyDescent="0.25">
      <c r="A326" s="48"/>
      <c r="B326" s="49">
        <f t="shared" si="73"/>
        <v>316</v>
      </c>
      <c r="C326" s="50">
        <f t="shared" si="77"/>
        <v>62834.366520140611</v>
      </c>
      <c r="D326" s="50">
        <f t="shared" si="78"/>
        <v>235.62887445052729</v>
      </c>
      <c r="E326" s="50">
        <f t="shared" si="79"/>
        <v>1284.4270550271146</v>
      </c>
      <c r="F326" s="50">
        <f t="shared" si="80"/>
        <v>1520.0559294776419</v>
      </c>
      <c r="G326" s="51">
        <f t="shared" si="81"/>
        <v>241887.61318004818</v>
      </c>
      <c r="H326" s="52">
        <f t="shared" si="82"/>
        <v>238450.06053488643</v>
      </c>
      <c r="I326" s="53">
        <f t="shared" si="83"/>
        <v>480337.67371493462</v>
      </c>
    </row>
    <row r="327" spans="1:9" ht="15" customHeight="1" x14ac:dyDescent="0.25">
      <c r="A327" s="48"/>
      <c r="B327" s="49">
        <f t="shared" si="73"/>
        <v>317</v>
      </c>
      <c r="C327" s="50">
        <f t="shared" si="77"/>
        <v>61549.939465113493</v>
      </c>
      <c r="D327" s="50">
        <f t="shared" si="78"/>
        <v>230.8122729941756</v>
      </c>
      <c r="E327" s="50">
        <f t="shared" si="79"/>
        <v>1289.2436564834663</v>
      </c>
      <c r="F327" s="50">
        <f t="shared" si="80"/>
        <v>1520.0559294776419</v>
      </c>
      <c r="G327" s="51">
        <f t="shared" si="81"/>
        <v>242118.42545304235</v>
      </c>
      <c r="H327" s="52">
        <f t="shared" si="82"/>
        <v>239739.30419136991</v>
      </c>
      <c r="I327" s="53">
        <f t="shared" si="83"/>
        <v>481857.72964441229</v>
      </c>
    </row>
    <row r="328" spans="1:9" ht="15" customHeight="1" x14ac:dyDescent="0.25">
      <c r="A328" s="48"/>
      <c r="B328" s="49">
        <f t="shared" si="73"/>
        <v>318</v>
      </c>
      <c r="C328" s="50">
        <f t="shared" si="77"/>
        <v>60260.695808630029</v>
      </c>
      <c r="D328" s="50">
        <f t="shared" si="78"/>
        <v>225.97760928236261</v>
      </c>
      <c r="E328" s="50">
        <f t="shared" si="79"/>
        <v>1294.0783201952793</v>
      </c>
      <c r="F328" s="50">
        <f t="shared" si="80"/>
        <v>1520.0559294776419</v>
      </c>
      <c r="G328" s="51">
        <f t="shared" si="81"/>
        <v>242344.40306232471</v>
      </c>
      <c r="H328" s="52">
        <f t="shared" si="82"/>
        <v>241033.3825115652</v>
      </c>
      <c r="I328" s="53">
        <f t="shared" si="83"/>
        <v>483377.78557388991</v>
      </c>
    </row>
    <row r="329" spans="1:9" ht="15" customHeight="1" x14ac:dyDescent="0.25">
      <c r="A329" s="48"/>
      <c r="B329" s="49">
        <f t="shared" si="73"/>
        <v>319</v>
      </c>
      <c r="C329" s="50">
        <f t="shared" si="77"/>
        <v>58966.617488434749</v>
      </c>
      <c r="D329" s="50">
        <f t="shared" si="78"/>
        <v>221.12481558163032</v>
      </c>
      <c r="E329" s="50">
        <f t="shared" si="79"/>
        <v>1298.9311138960115</v>
      </c>
      <c r="F329" s="50">
        <f t="shared" si="80"/>
        <v>1520.0559294776419</v>
      </c>
      <c r="G329" s="51">
        <f t="shared" si="81"/>
        <v>242565.52787790634</v>
      </c>
      <c r="H329" s="52">
        <f t="shared" si="82"/>
        <v>242332.31362546122</v>
      </c>
      <c r="I329" s="53">
        <f t="shared" si="83"/>
        <v>484897.84150336753</v>
      </c>
    </row>
    <row r="330" spans="1:9" ht="15" customHeight="1" x14ac:dyDescent="0.25">
      <c r="A330" s="48"/>
      <c r="B330" s="49">
        <f t="shared" si="73"/>
        <v>320</v>
      </c>
      <c r="C330" s="50">
        <f t="shared" si="77"/>
        <v>57667.686374538738</v>
      </c>
      <c r="D330" s="50">
        <f t="shared" si="78"/>
        <v>216.25382390452026</v>
      </c>
      <c r="E330" s="50">
        <f t="shared" si="79"/>
        <v>1303.8021055731217</v>
      </c>
      <c r="F330" s="50">
        <f t="shared" si="80"/>
        <v>1520.0559294776419</v>
      </c>
      <c r="G330" s="51">
        <f t="shared" si="81"/>
        <v>242781.78170181086</v>
      </c>
      <c r="H330" s="52">
        <f t="shared" si="82"/>
        <v>243636.11573103434</v>
      </c>
      <c r="I330" s="53">
        <f t="shared" si="83"/>
        <v>486417.8974328452</v>
      </c>
    </row>
    <row r="331" spans="1:9" ht="15" customHeight="1" x14ac:dyDescent="0.25">
      <c r="A331" s="48"/>
      <c r="B331" s="49">
        <f t="shared" si="73"/>
        <v>321</v>
      </c>
      <c r="C331" s="50">
        <f t="shared" si="77"/>
        <v>56363.884268965616</v>
      </c>
      <c r="D331" s="50">
        <f t="shared" si="78"/>
        <v>211.36456600862104</v>
      </c>
      <c r="E331" s="50">
        <f t="shared" si="79"/>
        <v>1308.6913634690209</v>
      </c>
      <c r="F331" s="50">
        <f t="shared" si="80"/>
        <v>1520.0559294776419</v>
      </c>
      <c r="G331" s="51">
        <f t="shared" si="81"/>
        <v>242993.14626781948</v>
      </c>
      <c r="H331" s="52">
        <f t="shared" si="82"/>
        <v>244944.80709450337</v>
      </c>
      <c r="I331" s="53">
        <f t="shared" si="83"/>
        <v>487937.95336232288</v>
      </c>
    </row>
    <row r="332" spans="1:9" ht="15" customHeight="1" x14ac:dyDescent="0.25">
      <c r="A332" s="48"/>
      <c r="B332" s="49">
        <f t="shared" ref="B332:B370" si="86">IF(OR(B331=$B$6,B331=""),"",B331+1)</f>
        <v>322</v>
      </c>
      <c r="C332" s="50">
        <f t="shared" si="77"/>
        <v>55055.192905496595</v>
      </c>
      <c r="D332" s="50">
        <f t="shared" si="78"/>
        <v>206.45697339561221</v>
      </c>
      <c r="E332" s="50">
        <f t="shared" si="79"/>
        <v>1313.5989560820296</v>
      </c>
      <c r="F332" s="50">
        <f t="shared" si="80"/>
        <v>1520.0559294776419</v>
      </c>
      <c r="G332" s="51">
        <f t="shared" si="81"/>
        <v>243199.60324121508</v>
      </c>
      <c r="H332" s="52">
        <f t="shared" si="82"/>
        <v>246258.40605058538</v>
      </c>
      <c r="I332" s="53">
        <f t="shared" si="83"/>
        <v>489458.00929180044</v>
      </c>
    </row>
    <row r="333" spans="1:9" ht="15" customHeight="1" x14ac:dyDescent="0.25">
      <c r="A333" s="48"/>
      <c r="B333" s="49">
        <f t="shared" si="86"/>
        <v>323</v>
      </c>
      <c r="C333" s="50">
        <f t="shared" si="77"/>
        <v>53741.593949414564</v>
      </c>
      <c r="D333" s="50">
        <f t="shared" si="78"/>
        <v>201.53097731030462</v>
      </c>
      <c r="E333" s="50">
        <f t="shared" si="79"/>
        <v>1318.5249521673372</v>
      </c>
      <c r="F333" s="50">
        <f t="shared" si="80"/>
        <v>1520.0559294776419</v>
      </c>
      <c r="G333" s="51">
        <f t="shared" si="81"/>
        <v>243401.13421852537</v>
      </c>
      <c r="H333" s="52">
        <f t="shared" si="82"/>
        <v>247576.93100275271</v>
      </c>
      <c r="I333" s="53">
        <f t="shared" si="83"/>
        <v>490978.06522127811</v>
      </c>
    </row>
    <row r="334" spans="1:9" ht="15" customHeight="1" x14ac:dyDescent="0.25">
      <c r="A334" s="54"/>
      <c r="B334" s="55">
        <f t="shared" si="86"/>
        <v>324</v>
      </c>
      <c r="C334" s="56">
        <f t="shared" si="77"/>
        <v>52423.068997247225</v>
      </c>
      <c r="D334" s="56">
        <f t="shared" si="78"/>
        <v>196.58650873967707</v>
      </c>
      <c r="E334" s="56">
        <f t="shared" si="79"/>
        <v>1323.4694207379648</v>
      </c>
      <c r="F334" s="56">
        <f t="shared" si="80"/>
        <v>1520.0559294776419</v>
      </c>
      <c r="G334" s="57">
        <f t="shared" si="81"/>
        <v>243597.72072726506</v>
      </c>
      <c r="H334" s="58">
        <f t="shared" si="82"/>
        <v>248900.40042349068</v>
      </c>
      <c r="I334" s="59">
        <f t="shared" si="83"/>
        <v>492498.12115075573</v>
      </c>
    </row>
    <row r="335" spans="1:9" ht="15" customHeight="1" x14ac:dyDescent="0.25">
      <c r="A335" s="42">
        <f t="shared" ref="A335" si="87">+IF(B335="","",A323+1)</f>
        <v>28</v>
      </c>
      <c r="B335" s="43">
        <f t="shared" si="86"/>
        <v>325</v>
      </c>
      <c r="C335" s="44">
        <f t="shared" si="77"/>
        <v>51099.599576509259</v>
      </c>
      <c r="D335" s="44">
        <f t="shared" si="78"/>
        <v>191.62349841190971</v>
      </c>
      <c r="E335" s="44">
        <f t="shared" si="79"/>
        <v>1328.4324310657323</v>
      </c>
      <c r="F335" s="44">
        <f t="shared" si="80"/>
        <v>1520.0559294776419</v>
      </c>
      <c r="G335" s="45">
        <f t="shared" si="81"/>
        <v>243789.34422567696</v>
      </c>
      <c r="H335" s="46">
        <f t="shared" si="82"/>
        <v>250228.83285455641</v>
      </c>
      <c r="I335" s="47">
        <f t="shared" si="83"/>
        <v>494018.17708023335</v>
      </c>
    </row>
    <row r="336" spans="1:9" ht="15" customHeight="1" x14ac:dyDescent="0.25">
      <c r="A336" s="48"/>
      <c r="B336" s="49">
        <f t="shared" si="86"/>
        <v>326</v>
      </c>
      <c r="C336" s="50">
        <f t="shared" si="77"/>
        <v>49771.167145443527</v>
      </c>
      <c r="D336" s="50">
        <f t="shared" si="78"/>
        <v>186.64187679541322</v>
      </c>
      <c r="E336" s="50">
        <f t="shared" si="79"/>
        <v>1333.4140526822287</v>
      </c>
      <c r="F336" s="50">
        <f t="shared" si="80"/>
        <v>1520.0559294776419</v>
      </c>
      <c r="G336" s="51">
        <f t="shared" si="81"/>
        <v>243975.98610247238</v>
      </c>
      <c r="H336" s="52">
        <f t="shared" si="82"/>
        <v>251562.24690723864</v>
      </c>
      <c r="I336" s="53">
        <f t="shared" si="83"/>
        <v>495538.23300971102</v>
      </c>
    </row>
    <row r="337" spans="1:9" ht="15" customHeight="1" x14ac:dyDescent="0.25">
      <c r="A337" s="48"/>
      <c r="B337" s="49">
        <f t="shared" si="86"/>
        <v>327</v>
      </c>
      <c r="C337" s="50">
        <f t="shared" si="77"/>
        <v>48437.753092761297</v>
      </c>
      <c r="D337" s="50">
        <f t="shared" si="78"/>
        <v>181.64157409785486</v>
      </c>
      <c r="E337" s="50">
        <f t="shared" si="79"/>
        <v>1338.4143553797871</v>
      </c>
      <c r="F337" s="50">
        <f t="shared" si="80"/>
        <v>1520.0559294776419</v>
      </c>
      <c r="G337" s="51">
        <f t="shared" si="81"/>
        <v>244157.62767657024</v>
      </c>
      <c r="H337" s="52">
        <f t="shared" si="82"/>
        <v>252900.66126261844</v>
      </c>
      <c r="I337" s="53">
        <f t="shared" si="83"/>
        <v>497058.2889391887</v>
      </c>
    </row>
    <row r="338" spans="1:9" ht="15" customHeight="1" x14ac:dyDescent="0.25">
      <c r="A338" s="48"/>
      <c r="B338" s="49">
        <f t="shared" si="86"/>
        <v>328</v>
      </c>
      <c r="C338" s="50">
        <f t="shared" si="77"/>
        <v>47099.338737381513</v>
      </c>
      <c r="D338" s="50">
        <f t="shared" si="78"/>
        <v>176.62252026518067</v>
      </c>
      <c r="E338" s="50">
        <f t="shared" si="79"/>
        <v>1343.4334092124614</v>
      </c>
      <c r="F338" s="50">
        <f t="shared" si="80"/>
        <v>1520.0559294776419</v>
      </c>
      <c r="G338" s="51">
        <f t="shared" si="81"/>
        <v>244334.2501968354</v>
      </c>
      <c r="H338" s="52">
        <f t="shared" si="82"/>
        <v>254244.09467183088</v>
      </c>
      <c r="I338" s="53">
        <f t="shared" si="83"/>
        <v>498578.34486866626</v>
      </c>
    </row>
    <row r="339" spans="1:9" ht="15" customHeight="1" x14ac:dyDescent="0.25">
      <c r="A339" s="48"/>
      <c r="B339" s="49">
        <f t="shared" si="86"/>
        <v>329</v>
      </c>
      <c r="C339" s="50">
        <f t="shared" si="77"/>
        <v>45755.90532816905</v>
      </c>
      <c r="D339" s="50">
        <f t="shared" si="78"/>
        <v>171.58464498063393</v>
      </c>
      <c r="E339" s="50">
        <f t="shared" si="79"/>
        <v>1348.4712844970081</v>
      </c>
      <c r="F339" s="50">
        <f t="shared" si="80"/>
        <v>1520.0559294776419</v>
      </c>
      <c r="G339" s="51">
        <f t="shared" si="81"/>
        <v>244505.83484181605</v>
      </c>
      <c r="H339" s="52">
        <f t="shared" si="82"/>
        <v>255592.56595632789</v>
      </c>
      <c r="I339" s="53">
        <f t="shared" si="83"/>
        <v>500098.40079814394</v>
      </c>
    </row>
    <row r="340" spans="1:9" ht="15" customHeight="1" x14ac:dyDescent="0.25">
      <c r="A340" s="48"/>
      <c r="B340" s="49">
        <f t="shared" si="86"/>
        <v>330</v>
      </c>
      <c r="C340" s="50">
        <f t="shared" si="77"/>
        <v>44407.434043672045</v>
      </c>
      <c r="D340" s="50">
        <f t="shared" si="78"/>
        <v>166.52787766377017</v>
      </c>
      <c r="E340" s="50">
        <f t="shared" si="79"/>
        <v>1353.5280518138718</v>
      </c>
      <c r="F340" s="50">
        <f t="shared" si="80"/>
        <v>1520.0559294776419</v>
      </c>
      <c r="G340" s="51">
        <f t="shared" si="81"/>
        <v>244672.3627194798</v>
      </c>
      <c r="H340" s="52">
        <f t="shared" si="82"/>
        <v>256946.09400814175</v>
      </c>
      <c r="I340" s="53">
        <f t="shared" si="83"/>
        <v>501618.45672762155</v>
      </c>
    </row>
    <row r="341" spans="1:9" ht="15" customHeight="1" x14ac:dyDescent="0.25">
      <c r="A341" s="48"/>
      <c r="B341" s="49">
        <f t="shared" si="86"/>
        <v>331</v>
      </c>
      <c r="C341" s="50">
        <f t="shared" si="77"/>
        <v>43053.90599185817</v>
      </c>
      <c r="D341" s="50">
        <f t="shared" si="78"/>
        <v>161.45214746946814</v>
      </c>
      <c r="E341" s="50">
        <f t="shared" si="79"/>
        <v>1358.6037820081738</v>
      </c>
      <c r="F341" s="50">
        <f t="shared" si="80"/>
        <v>1520.0559294776419</v>
      </c>
      <c r="G341" s="51">
        <f t="shared" si="81"/>
        <v>244833.81486694928</v>
      </c>
      <c r="H341" s="52">
        <f t="shared" si="82"/>
        <v>258304.69779014992</v>
      </c>
      <c r="I341" s="53">
        <f t="shared" si="83"/>
        <v>503138.51265709917</v>
      </c>
    </row>
    <row r="342" spans="1:9" ht="15" customHeight="1" x14ac:dyDescent="0.25">
      <c r="A342" s="48"/>
      <c r="B342" s="49">
        <f t="shared" si="86"/>
        <v>332</v>
      </c>
      <c r="C342" s="50">
        <f t="shared" si="77"/>
        <v>41695.302209849993</v>
      </c>
      <c r="D342" s="50">
        <f t="shared" si="78"/>
        <v>156.35738328693748</v>
      </c>
      <c r="E342" s="50">
        <f t="shared" si="79"/>
        <v>1363.6985461907045</v>
      </c>
      <c r="F342" s="50">
        <f t="shared" si="80"/>
        <v>1520.0559294776419</v>
      </c>
      <c r="G342" s="51">
        <f t="shared" si="81"/>
        <v>244990.17225023621</v>
      </c>
      <c r="H342" s="52">
        <f t="shared" si="82"/>
        <v>259668.39633634064</v>
      </c>
      <c r="I342" s="53">
        <f t="shared" si="83"/>
        <v>504658.56858657685</v>
      </c>
    </row>
    <row r="343" spans="1:9" ht="15" customHeight="1" x14ac:dyDescent="0.25">
      <c r="A343" s="48"/>
      <c r="B343" s="49">
        <f t="shared" si="86"/>
        <v>333</v>
      </c>
      <c r="C343" s="50">
        <f t="shared" si="77"/>
        <v>40331.603663659291</v>
      </c>
      <c r="D343" s="50">
        <f t="shared" si="78"/>
        <v>151.24351373872233</v>
      </c>
      <c r="E343" s="50">
        <f t="shared" si="79"/>
        <v>1368.8124157389195</v>
      </c>
      <c r="F343" s="50">
        <f t="shared" si="80"/>
        <v>1520.0559294776419</v>
      </c>
      <c r="G343" s="51">
        <f t="shared" si="81"/>
        <v>245141.41576397495</v>
      </c>
      <c r="H343" s="52">
        <f t="shared" si="82"/>
        <v>261037.20875207955</v>
      </c>
      <c r="I343" s="53">
        <f t="shared" si="83"/>
        <v>506178.62451605452</v>
      </c>
    </row>
    <row r="344" spans="1:9" ht="15" customHeight="1" x14ac:dyDescent="0.25">
      <c r="A344" s="48"/>
      <c r="B344" s="49">
        <f t="shared" si="86"/>
        <v>334</v>
      </c>
      <c r="C344" s="50">
        <f t="shared" si="77"/>
        <v>38962.791247920373</v>
      </c>
      <c r="D344" s="50">
        <f t="shared" si="78"/>
        <v>146.1104671797014</v>
      </c>
      <c r="E344" s="50">
        <f t="shared" si="79"/>
        <v>1373.9454622979406</v>
      </c>
      <c r="F344" s="50">
        <f t="shared" si="80"/>
        <v>1520.0559294776419</v>
      </c>
      <c r="G344" s="51">
        <f t="shared" si="81"/>
        <v>245287.52623115465</v>
      </c>
      <c r="H344" s="52">
        <f t="shared" si="82"/>
        <v>262411.15421437752</v>
      </c>
      <c r="I344" s="53">
        <f t="shared" si="83"/>
        <v>507698.6804455322</v>
      </c>
    </row>
    <row r="345" spans="1:9" ht="15" customHeight="1" x14ac:dyDescent="0.25">
      <c r="A345" s="48"/>
      <c r="B345" s="49">
        <f t="shared" si="86"/>
        <v>335</v>
      </c>
      <c r="C345" s="50">
        <f t="shared" si="77"/>
        <v>37588.845785622434</v>
      </c>
      <c r="D345" s="50">
        <f t="shared" si="78"/>
        <v>140.95817169608412</v>
      </c>
      <c r="E345" s="50">
        <f t="shared" si="79"/>
        <v>1379.0977577815579</v>
      </c>
      <c r="F345" s="50">
        <f t="shared" si="80"/>
        <v>1520.0559294776419</v>
      </c>
      <c r="G345" s="51">
        <f t="shared" si="81"/>
        <v>245428.48440285074</v>
      </c>
      <c r="H345" s="52">
        <f t="shared" si="82"/>
        <v>263790.25197215908</v>
      </c>
      <c r="I345" s="53">
        <f t="shared" si="83"/>
        <v>509218.73637500982</v>
      </c>
    </row>
    <row r="346" spans="1:9" ht="15" customHeight="1" x14ac:dyDescent="0.25">
      <c r="A346" s="54"/>
      <c r="B346" s="55">
        <f t="shared" si="86"/>
        <v>336</v>
      </c>
      <c r="C346" s="56">
        <f t="shared" si="77"/>
        <v>36209.748027840877</v>
      </c>
      <c r="D346" s="56">
        <f t="shared" si="78"/>
        <v>135.78655510440328</v>
      </c>
      <c r="E346" s="56">
        <f t="shared" si="79"/>
        <v>1384.2693743732386</v>
      </c>
      <c r="F346" s="56">
        <f t="shared" si="80"/>
        <v>1520.0559294776419</v>
      </c>
      <c r="G346" s="57">
        <f t="shared" si="81"/>
        <v>245564.27095795513</v>
      </c>
      <c r="H346" s="58">
        <f t="shared" si="82"/>
        <v>265174.52134653233</v>
      </c>
      <c r="I346" s="59">
        <f t="shared" si="83"/>
        <v>510738.79230448743</v>
      </c>
    </row>
    <row r="347" spans="1:9" ht="15" customHeight="1" x14ac:dyDescent="0.25">
      <c r="A347" s="42">
        <f t="shared" ref="A347" si="88">+IF(B347="","",A335+1)</f>
        <v>29</v>
      </c>
      <c r="B347" s="43">
        <f t="shared" si="86"/>
        <v>337</v>
      </c>
      <c r="C347" s="44">
        <f t="shared" si="77"/>
        <v>34825.478653467639</v>
      </c>
      <c r="D347" s="44">
        <f t="shared" si="78"/>
        <v>130.59554495050364</v>
      </c>
      <c r="E347" s="44">
        <f t="shared" si="79"/>
        <v>1389.4603845271383</v>
      </c>
      <c r="F347" s="44">
        <f t="shared" si="80"/>
        <v>1520.0559294776419</v>
      </c>
      <c r="G347" s="45">
        <f t="shared" si="81"/>
        <v>245694.86650290564</v>
      </c>
      <c r="H347" s="46">
        <f t="shared" si="82"/>
        <v>266563.9817310595</v>
      </c>
      <c r="I347" s="47">
        <f t="shared" si="83"/>
        <v>512258.84823396511</v>
      </c>
    </row>
    <row r="348" spans="1:9" ht="15" customHeight="1" x14ac:dyDescent="0.25">
      <c r="A348" s="48"/>
      <c r="B348" s="49">
        <f t="shared" si="86"/>
        <v>338</v>
      </c>
      <c r="C348" s="50">
        <f t="shared" si="77"/>
        <v>33436.018268940497</v>
      </c>
      <c r="D348" s="50">
        <f t="shared" si="78"/>
        <v>125.38506850852686</v>
      </c>
      <c r="E348" s="50">
        <f t="shared" si="79"/>
        <v>1394.670860969115</v>
      </c>
      <c r="F348" s="50">
        <f t="shared" si="80"/>
        <v>1520.0559294776419</v>
      </c>
      <c r="G348" s="51">
        <f t="shared" si="81"/>
        <v>245820.25157141418</v>
      </c>
      <c r="H348" s="52">
        <f t="shared" si="82"/>
        <v>267958.65259202861</v>
      </c>
      <c r="I348" s="53">
        <f t="shared" si="83"/>
        <v>513778.90416344278</v>
      </c>
    </row>
    <row r="349" spans="1:9" ht="15" customHeight="1" x14ac:dyDescent="0.25">
      <c r="A349" s="48"/>
      <c r="B349" s="49">
        <f t="shared" si="86"/>
        <v>339</v>
      </c>
      <c r="C349" s="50">
        <f t="shared" si="77"/>
        <v>32041.347407971381</v>
      </c>
      <c r="D349" s="50">
        <f t="shared" si="78"/>
        <v>120.15505277989267</v>
      </c>
      <c r="E349" s="50">
        <f t="shared" si="79"/>
        <v>1399.9008766977493</v>
      </c>
      <c r="F349" s="50">
        <f t="shared" si="80"/>
        <v>1520.0559294776419</v>
      </c>
      <c r="G349" s="51">
        <f t="shared" si="81"/>
        <v>245940.40662419406</v>
      </c>
      <c r="H349" s="52">
        <f t="shared" si="82"/>
        <v>269358.55346872634</v>
      </c>
      <c r="I349" s="53">
        <f t="shared" si="83"/>
        <v>515298.9600929204</v>
      </c>
    </row>
    <row r="350" spans="1:9" ht="15" customHeight="1" x14ac:dyDescent="0.25">
      <c r="A350" s="48"/>
      <c r="B350" s="49">
        <f t="shared" si="86"/>
        <v>340</v>
      </c>
      <c r="C350" s="50">
        <f t="shared" si="77"/>
        <v>30641.446531273632</v>
      </c>
      <c r="D350" s="50">
        <f t="shared" si="78"/>
        <v>114.90542449227611</v>
      </c>
      <c r="E350" s="50">
        <f t="shared" si="79"/>
        <v>1405.1505049853658</v>
      </c>
      <c r="F350" s="50">
        <f t="shared" si="80"/>
        <v>1520.0559294776419</v>
      </c>
      <c r="G350" s="51">
        <f t="shared" si="81"/>
        <v>246055.31204868635</v>
      </c>
      <c r="H350" s="52">
        <f t="shared" si="82"/>
        <v>270763.7039737117</v>
      </c>
      <c r="I350" s="53">
        <f t="shared" si="83"/>
        <v>516819.01602239802</v>
      </c>
    </row>
    <row r="351" spans="1:9" ht="15" customHeight="1" x14ac:dyDescent="0.25">
      <c r="A351" s="48"/>
      <c r="B351" s="49">
        <f t="shared" si="86"/>
        <v>341</v>
      </c>
      <c r="C351" s="50">
        <f t="shared" si="77"/>
        <v>29236.296026288266</v>
      </c>
      <c r="D351" s="50">
        <f t="shared" si="78"/>
        <v>109.636110098581</v>
      </c>
      <c r="E351" s="50">
        <f t="shared" si="79"/>
        <v>1410.419819379061</v>
      </c>
      <c r="F351" s="50">
        <f t="shared" si="80"/>
        <v>1520.0559294776419</v>
      </c>
      <c r="G351" s="51">
        <f t="shared" si="81"/>
        <v>246164.94815878491</v>
      </c>
      <c r="H351" s="52">
        <f t="shared" si="82"/>
        <v>272174.12379309075</v>
      </c>
      <c r="I351" s="53">
        <f t="shared" si="83"/>
        <v>518339.0719518757</v>
      </c>
    </row>
    <row r="352" spans="1:9" ht="15" customHeight="1" x14ac:dyDescent="0.25">
      <c r="A352" s="48"/>
      <c r="B352" s="49">
        <f t="shared" si="86"/>
        <v>342</v>
      </c>
      <c r="C352" s="50">
        <f t="shared" si="77"/>
        <v>27825.876206909204</v>
      </c>
      <c r="D352" s="50">
        <f t="shared" si="78"/>
        <v>104.34703577590952</v>
      </c>
      <c r="E352" s="50">
        <f t="shared" si="79"/>
        <v>1415.7088937017324</v>
      </c>
      <c r="F352" s="50">
        <f t="shared" si="80"/>
        <v>1520.0559294776419</v>
      </c>
      <c r="G352" s="51">
        <f t="shared" si="81"/>
        <v>246269.29519456084</v>
      </c>
      <c r="H352" s="52">
        <f t="shared" si="82"/>
        <v>273589.83268679248</v>
      </c>
      <c r="I352" s="53">
        <f t="shared" si="83"/>
        <v>519859.12788135331</v>
      </c>
    </row>
    <row r="353" spans="1:9" ht="15" customHeight="1" x14ac:dyDescent="0.25">
      <c r="A353" s="48"/>
      <c r="B353" s="49">
        <f t="shared" si="86"/>
        <v>343</v>
      </c>
      <c r="C353" s="50">
        <f t="shared" si="77"/>
        <v>26410.167313207472</v>
      </c>
      <c r="D353" s="50">
        <f t="shared" si="78"/>
        <v>99.038127424528014</v>
      </c>
      <c r="E353" s="50">
        <f t="shared" si="79"/>
        <v>1421.0178020531139</v>
      </c>
      <c r="F353" s="50">
        <f t="shared" si="80"/>
        <v>1520.0559294776419</v>
      </c>
      <c r="G353" s="51">
        <f t="shared" si="81"/>
        <v>246368.33332198535</v>
      </c>
      <c r="H353" s="52">
        <f t="shared" si="82"/>
        <v>275010.85048884561</v>
      </c>
      <c r="I353" s="53">
        <f t="shared" si="83"/>
        <v>521379.18381083093</v>
      </c>
    </row>
    <row r="354" spans="1:9" ht="15" customHeight="1" x14ac:dyDescent="0.25">
      <c r="A354" s="48"/>
      <c r="B354" s="49">
        <f t="shared" si="86"/>
        <v>344</v>
      </c>
      <c r="C354" s="50">
        <f t="shared" si="77"/>
        <v>24989.149511154359</v>
      </c>
      <c r="D354" s="50">
        <f t="shared" si="78"/>
        <v>93.709310666828841</v>
      </c>
      <c r="E354" s="50">
        <f t="shared" si="79"/>
        <v>1426.3466188108132</v>
      </c>
      <c r="F354" s="50">
        <f t="shared" si="80"/>
        <v>1520.0559294776419</v>
      </c>
      <c r="G354" s="51">
        <f t="shared" si="81"/>
        <v>246462.04263265218</v>
      </c>
      <c r="H354" s="52">
        <f t="shared" si="82"/>
        <v>276437.19710765639</v>
      </c>
      <c r="I354" s="53">
        <f t="shared" si="83"/>
        <v>522899.23974030861</v>
      </c>
    </row>
    <row r="355" spans="1:9" ht="15" customHeight="1" x14ac:dyDescent="0.25">
      <c r="A355" s="48"/>
      <c r="B355" s="49">
        <f t="shared" si="86"/>
        <v>345</v>
      </c>
      <c r="C355" s="50">
        <f t="shared" si="77"/>
        <v>23562.802892343545</v>
      </c>
      <c r="D355" s="50">
        <f t="shared" si="78"/>
        <v>88.360510846288292</v>
      </c>
      <c r="E355" s="50">
        <f t="shared" si="79"/>
        <v>1431.6954186313537</v>
      </c>
      <c r="F355" s="50">
        <f t="shared" si="80"/>
        <v>1520.0559294776419</v>
      </c>
      <c r="G355" s="51">
        <f t="shared" si="81"/>
        <v>246550.40314349846</v>
      </c>
      <c r="H355" s="52">
        <f t="shared" si="82"/>
        <v>277868.89252628776</v>
      </c>
      <c r="I355" s="53">
        <f t="shared" si="83"/>
        <v>524419.29566978617</v>
      </c>
    </row>
    <row r="356" spans="1:9" ht="15" customHeight="1" x14ac:dyDescent="0.25">
      <c r="A356" s="48"/>
      <c r="B356" s="49">
        <f t="shared" si="86"/>
        <v>346</v>
      </c>
      <c r="C356" s="50">
        <f t="shared" si="77"/>
        <v>22131.107473712193</v>
      </c>
      <c r="D356" s="50">
        <f t="shared" si="78"/>
        <v>82.991653026420721</v>
      </c>
      <c r="E356" s="50">
        <f t="shared" si="79"/>
        <v>1437.0642764512213</v>
      </c>
      <c r="F356" s="50">
        <f t="shared" si="80"/>
        <v>1520.0559294776419</v>
      </c>
      <c r="G356" s="51">
        <f t="shared" si="81"/>
        <v>246633.3947965249</v>
      </c>
      <c r="H356" s="52">
        <f t="shared" si="82"/>
        <v>279305.95680273901</v>
      </c>
      <c r="I356" s="53">
        <f t="shared" si="83"/>
        <v>525939.35159926396</v>
      </c>
    </row>
    <row r="357" spans="1:9" ht="15" customHeight="1" x14ac:dyDescent="0.25">
      <c r="A357" s="48"/>
      <c r="B357" s="49">
        <f t="shared" si="86"/>
        <v>347</v>
      </c>
      <c r="C357" s="50">
        <f t="shared" si="77"/>
        <v>20694.043197260973</v>
      </c>
      <c r="D357" s="50">
        <f t="shared" si="78"/>
        <v>77.602661989728645</v>
      </c>
      <c r="E357" s="50">
        <f t="shared" si="79"/>
        <v>1442.4532674879133</v>
      </c>
      <c r="F357" s="50">
        <f t="shared" si="80"/>
        <v>1520.0559294776419</v>
      </c>
      <c r="G357" s="51">
        <f t="shared" si="81"/>
        <v>246710.99745851461</v>
      </c>
      <c r="H357" s="52">
        <f t="shared" si="82"/>
        <v>280748.41007022694</v>
      </c>
      <c r="I357" s="53">
        <f t="shared" si="83"/>
        <v>527459.40752874152</v>
      </c>
    </row>
    <row r="358" spans="1:9" ht="15" customHeight="1" x14ac:dyDescent="0.25">
      <c r="A358" s="54"/>
      <c r="B358" s="55">
        <f t="shared" si="86"/>
        <v>348</v>
      </c>
      <c r="C358" s="56">
        <f t="shared" si="77"/>
        <v>19251.589929773061</v>
      </c>
      <c r="D358" s="56">
        <f t="shared" si="78"/>
        <v>72.193462236648983</v>
      </c>
      <c r="E358" s="56">
        <f t="shared" si="79"/>
        <v>1447.8624672409931</v>
      </c>
      <c r="F358" s="56">
        <f t="shared" si="80"/>
        <v>1520.0559294776419</v>
      </c>
      <c r="G358" s="57">
        <f t="shared" si="81"/>
        <v>246783.19092075125</v>
      </c>
      <c r="H358" s="58">
        <f t="shared" si="82"/>
        <v>282196.27253746794</v>
      </c>
      <c r="I358" s="59">
        <f t="shared" si="83"/>
        <v>528979.46345821919</v>
      </c>
    </row>
    <row r="359" spans="1:9" ht="15" customHeight="1" x14ac:dyDescent="0.25">
      <c r="A359" s="42">
        <f t="shared" ref="A359" si="89">+IF(B359="","",A347+1)</f>
        <v>30</v>
      </c>
      <c r="B359" s="43">
        <f t="shared" si="86"/>
        <v>349</v>
      </c>
      <c r="C359" s="44">
        <f t="shared" si="77"/>
        <v>17803.727462532068</v>
      </c>
      <c r="D359" s="44">
        <f t="shared" si="78"/>
        <v>66.763977984495256</v>
      </c>
      <c r="E359" s="44">
        <f t="shared" si="79"/>
        <v>1453.2919514931466</v>
      </c>
      <c r="F359" s="44">
        <f t="shared" si="80"/>
        <v>1520.0559294776419</v>
      </c>
      <c r="G359" s="45">
        <f t="shared" si="81"/>
        <v>246849.95489873574</v>
      </c>
      <c r="H359" s="46">
        <f t="shared" si="82"/>
        <v>283649.56448896107</v>
      </c>
      <c r="I359" s="47">
        <f t="shared" si="83"/>
        <v>530499.51938769687</v>
      </c>
    </row>
    <row r="360" spans="1:9" ht="15" customHeight="1" x14ac:dyDescent="0.25">
      <c r="A360" s="48"/>
      <c r="B360" s="49">
        <f t="shared" si="86"/>
        <v>350</v>
      </c>
      <c r="C360" s="50">
        <f t="shared" si="77"/>
        <v>16350.435511038921</v>
      </c>
      <c r="D360" s="50">
        <f t="shared" si="78"/>
        <v>61.314133166395948</v>
      </c>
      <c r="E360" s="50">
        <f t="shared" si="79"/>
        <v>1458.7417963112459</v>
      </c>
      <c r="F360" s="50">
        <f t="shared" si="80"/>
        <v>1520.0559294776419</v>
      </c>
      <c r="G360" s="51">
        <f t="shared" si="81"/>
        <v>246911.26903190213</v>
      </c>
      <c r="H360" s="52">
        <f t="shared" si="82"/>
        <v>285108.30628527229</v>
      </c>
      <c r="I360" s="53">
        <f t="shared" si="83"/>
        <v>532019.57531717443</v>
      </c>
    </row>
    <row r="361" spans="1:9" ht="15" customHeight="1" x14ac:dyDescent="0.25">
      <c r="A361" s="48"/>
      <c r="B361" s="49">
        <f t="shared" si="86"/>
        <v>351</v>
      </c>
      <c r="C361" s="50">
        <f t="shared" si="77"/>
        <v>14891.693714727675</v>
      </c>
      <c r="D361" s="50">
        <f t="shared" si="78"/>
        <v>55.843851430228781</v>
      </c>
      <c r="E361" s="50">
        <f t="shared" si="79"/>
        <v>1464.2120780474131</v>
      </c>
      <c r="F361" s="50">
        <f t="shared" si="80"/>
        <v>1520.0559294776419</v>
      </c>
      <c r="G361" s="51">
        <f t="shared" si="81"/>
        <v>246967.11288333236</v>
      </c>
      <c r="H361" s="52">
        <f t="shared" si="82"/>
        <v>286572.51836331969</v>
      </c>
      <c r="I361" s="53">
        <f t="shared" si="83"/>
        <v>533539.63124665199</v>
      </c>
    </row>
    <row r="362" spans="1:9" ht="15" customHeight="1" x14ac:dyDescent="0.25">
      <c r="A362" s="48"/>
      <c r="B362" s="49">
        <f t="shared" si="86"/>
        <v>352</v>
      </c>
      <c r="C362" s="50">
        <f t="shared" si="77"/>
        <v>13427.481636680262</v>
      </c>
      <c r="D362" s="50">
        <f t="shared" si="78"/>
        <v>50.353056137550979</v>
      </c>
      <c r="E362" s="50">
        <f t="shared" si="79"/>
        <v>1469.7028733400909</v>
      </c>
      <c r="F362" s="50">
        <f t="shared" si="80"/>
        <v>1520.0559294776419</v>
      </c>
      <c r="G362" s="51">
        <f t="shared" si="81"/>
        <v>247017.4659394699</v>
      </c>
      <c r="H362" s="52">
        <f t="shared" si="82"/>
        <v>288042.2212366598</v>
      </c>
      <c r="I362" s="53">
        <f t="shared" si="83"/>
        <v>535059.68717612966</v>
      </c>
    </row>
    <row r="363" spans="1:9" ht="15" customHeight="1" x14ac:dyDescent="0.25">
      <c r="A363" s="48"/>
      <c r="B363" s="49">
        <f t="shared" si="86"/>
        <v>353</v>
      </c>
      <c r="C363" s="50">
        <f t="shared" si="77"/>
        <v>11957.778763340171</v>
      </c>
      <c r="D363" s="50">
        <f t="shared" si="78"/>
        <v>44.84167036252564</v>
      </c>
      <c r="E363" s="50">
        <f t="shared" si="79"/>
        <v>1475.2142591151162</v>
      </c>
      <c r="F363" s="50">
        <f t="shared" si="80"/>
        <v>1520.0559294776419</v>
      </c>
      <c r="G363" s="51">
        <f t="shared" si="81"/>
        <v>247062.30760983241</v>
      </c>
      <c r="H363" s="52">
        <f t="shared" si="82"/>
        <v>289517.4354957749</v>
      </c>
      <c r="I363" s="53">
        <f t="shared" si="83"/>
        <v>536579.74310560734</v>
      </c>
    </row>
    <row r="364" spans="1:9" ht="15" customHeight="1" x14ac:dyDescent="0.25">
      <c r="A364" s="48"/>
      <c r="B364" s="49">
        <f t="shared" si="86"/>
        <v>354</v>
      </c>
      <c r="C364" s="50">
        <f t="shared" si="77"/>
        <v>10482.564504225054</v>
      </c>
      <c r="D364" s="50">
        <f t="shared" si="78"/>
        <v>39.309616890843955</v>
      </c>
      <c r="E364" s="50">
        <f t="shared" si="79"/>
        <v>1480.746312586798</v>
      </c>
      <c r="F364" s="50">
        <f t="shared" si="80"/>
        <v>1520.0559294776419</v>
      </c>
      <c r="G364" s="51">
        <f t="shared" si="81"/>
        <v>247101.61722672326</v>
      </c>
      <c r="H364" s="52">
        <f t="shared" si="82"/>
        <v>290998.18180836173</v>
      </c>
      <c r="I364" s="53">
        <f t="shared" si="83"/>
        <v>538099.79903508502</v>
      </c>
    </row>
    <row r="365" spans="1:9" ht="15" customHeight="1" x14ac:dyDescent="0.25">
      <c r="A365" s="48"/>
      <c r="B365" s="49">
        <f t="shared" si="86"/>
        <v>355</v>
      </c>
      <c r="C365" s="50">
        <f t="shared" si="77"/>
        <v>9001.8181916382564</v>
      </c>
      <c r="D365" s="50">
        <f t="shared" si="78"/>
        <v>33.75681821864346</v>
      </c>
      <c r="E365" s="50">
        <f t="shared" si="79"/>
        <v>1486.2991112589984</v>
      </c>
      <c r="F365" s="50">
        <f t="shared" si="80"/>
        <v>1520.0559294776419</v>
      </c>
      <c r="G365" s="51">
        <f t="shared" si="81"/>
        <v>247135.37404494191</v>
      </c>
      <c r="H365" s="52">
        <f t="shared" si="82"/>
        <v>292484.48091962072</v>
      </c>
      <c r="I365" s="53">
        <f t="shared" si="83"/>
        <v>539619.85496456269</v>
      </c>
    </row>
    <row r="366" spans="1:9" ht="15" customHeight="1" x14ac:dyDescent="0.25">
      <c r="A366" s="48"/>
      <c r="B366" s="49">
        <f t="shared" si="86"/>
        <v>356</v>
      </c>
      <c r="C366" s="50">
        <f t="shared" si="77"/>
        <v>7515.5190803792575</v>
      </c>
      <c r="D366" s="50">
        <f t="shared" si="78"/>
        <v>28.183196551422213</v>
      </c>
      <c r="E366" s="50">
        <f t="shared" si="79"/>
        <v>1491.8727329262197</v>
      </c>
      <c r="F366" s="50">
        <f t="shared" si="80"/>
        <v>1520.0559294776419</v>
      </c>
      <c r="G366" s="51">
        <f t="shared" si="81"/>
        <v>247163.55724149334</v>
      </c>
      <c r="H366" s="52">
        <f t="shared" si="82"/>
        <v>293976.35365254694</v>
      </c>
      <c r="I366" s="53">
        <f t="shared" si="83"/>
        <v>541139.91089404025</v>
      </c>
    </row>
    <row r="367" spans="1:9" ht="15" customHeight="1" x14ac:dyDescent="0.25">
      <c r="A367" s="48"/>
      <c r="B367" s="49">
        <f t="shared" si="86"/>
        <v>357</v>
      </c>
      <c r="C367" s="50">
        <f t="shared" ref="C367:C370" si="90">IF(B367="","",C366-E366)</f>
        <v>6023.6463474530374</v>
      </c>
      <c r="D367" s="50">
        <f t="shared" ref="D367:D370" si="91">IF(B367="","",C367*($B$5/12))</f>
        <v>22.58867380294889</v>
      </c>
      <c r="E367" s="50">
        <f t="shared" ref="E367:E370" si="92">IF(B367="","",F367-D367)</f>
        <v>1497.467255674693</v>
      </c>
      <c r="F367" s="50">
        <f t="shared" ref="F367:F370" si="93">IF(B367="","",PMT($B$5/12,$B$6,-($B$4+$B$7*$A$4)))</f>
        <v>1520.0559294776419</v>
      </c>
      <c r="G367" s="51">
        <f t="shared" ref="G367:G370" si="94">IF(B367="","",D367+G366)</f>
        <v>247186.14591529628</v>
      </c>
      <c r="H367" s="52">
        <f t="shared" ref="H367:H370" si="95">IF(B367="","",H366+E367)</f>
        <v>295473.82090822165</v>
      </c>
      <c r="I367" s="53">
        <f t="shared" ref="I367:I370" si="96">IF(B367="","",G367+H367)</f>
        <v>542659.96682351793</v>
      </c>
    </row>
    <row r="368" spans="1:9" ht="15" customHeight="1" x14ac:dyDescent="0.25">
      <c r="A368" s="48"/>
      <c r="B368" s="49">
        <f t="shared" si="86"/>
        <v>358</v>
      </c>
      <c r="C368" s="50">
        <f t="shared" si="90"/>
        <v>4526.1790917783446</v>
      </c>
      <c r="D368" s="50">
        <f t="shared" si="91"/>
        <v>16.973171594168793</v>
      </c>
      <c r="E368" s="50">
        <f t="shared" si="92"/>
        <v>1503.0827578834731</v>
      </c>
      <c r="F368" s="50">
        <f t="shared" si="93"/>
        <v>1520.0559294776419</v>
      </c>
      <c r="G368" s="51">
        <f t="shared" si="94"/>
        <v>247203.11908689045</v>
      </c>
      <c r="H368" s="52">
        <f t="shared" si="95"/>
        <v>296976.90366610512</v>
      </c>
      <c r="I368" s="53">
        <f t="shared" si="96"/>
        <v>544180.0227529956</v>
      </c>
    </row>
    <row r="369" spans="1:9" ht="15" customHeight="1" x14ac:dyDescent="0.25">
      <c r="A369" s="48"/>
      <c r="B369" s="49">
        <f t="shared" si="86"/>
        <v>359</v>
      </c>
      <c r="C369" s="50">
        <f t="shared" si="90"/>
        <v>3023.0963338948713</v>
      </c>
      <c r="D369" s="50">
        <f t="shared" si="91"/>
        <v>11.336611252105767</v>
      </c>
      <c r="E369" s="50">
        <f t="shared" si="92"/>
        <v>1508.7193182255362</v>
      </c>
      <c r="F369" s="50">
        <f t="shared" si="93"/>
        <v>1520.0559294776419</v>
      </c>
      <c r="G369" s="51">
        <f t="shared" si="94"/>
        <v>247214.45569814256</v>
      </c>
      <c r="H369" s="52">
        <f t="shared" si="95"/>
        <v>298485.62298433064</v>
      </c>
      <c r="I369" s="53">
        <f t="shared" si="96"/>
        <v>545700.07868247316</v>
      </c>
    </row>
    <row r="370" spans="1:9" ht="15" customHeight="1" x14ac:dyDescent="0.25">
      <c r="A370" s="54"/>
      <c r="B370" s="55">
        <f t="shared" si="86"/>
        <v>360</v>
      </c>
      <c r="C370" s="56">
        <f t="shared" si="90"/>
        <v>1514.3770156693352</v>
      </c>
      <c r="D370" s="56">
        <f t="shared" si="91"/>
        <v>5.6789138087600062</v>
      </c>
      <c r="E370" s="56">
        <f t="shared" si="92"/>
        <v>1514.377015668882</v>
      </c>
      <c r="F370" s="56">
        <f t="shared" si="93"/>
        <v>1520.0559294776419</v>
      </c>
      <c r="G370" s="57">
        <f t="shared" si="94"/>
        <v>247220.1346119513</v>
      </c>
      <c r="H370" s="58">
        <f t="shared" si="95"/>
        <v>299999.99999999953</v>
      </c>
      <c r="I370" s="59">
        <f t="shared" si="96"/>
        <v>547220.13461195084</v>
      </c>
    </row>
    <row r="371" spans="1:9" x14ac:dyDescent="0.25">
      <c r="A371" s="60" t="str">
        <f t="shared" ref="A371:A378" si="97">IF(B371="","",+A359+1)</f>
        <v/>
      </c>
      <c r="B371" s="61" t="str">
        <f t="shared" ref="B371:B378" si="98">IF(OR(B370=$B$6,B370=""),"",B370+1)</f>
        <v/>
      </c>
      <c r="C371" s="62" t="str">
        <f t="shared" ref="C371:C378" si="99">IF(B371="","",C370-E370)</f>
        <v/>
      </c>
      <c r="D371" s="62" t="str">
        <f t="shared" ref="D371:D378" si="100">IF(B371="","",C371*($B$5/12))</f>
        <v/>
      </c>
      <c r="E371" s="62" t="str">
        <f t="shared" ref="E371:E378" si="101">IF(B371="","",F371-D371)</f>
        <v/>
      </c>
      <c r="F371" s="62" t="str">
        <f t="shared" ref="F371:F378" si="102">IF(B371="","",PMT($B$5/12,$B$6,-($B$4+$B$7*$A$4)))</f>
        <v/>
      </c>
      <c r="G371" s="63" t="str">
        <f t="shared" ref="G371:G378" si="103">IF(B371="","",D371+G370)</f>
        <v/>
      </c>
      <c r="H371" s="64" t="str">
        <f t="shared" ref="H371:H378" si="104">IF(B371="","",H370+E371)</f>
        <v/>
      </c>
      <c r="I371" s="65" t="str">
        <f t="shared" ref="I371:I378" si="105">IF(B371="","",G371+H371)</f>
        <v/>
      </c>
    </row>
    <row r="372" spans="1:9" x14ac:dyDescent="0.25">
      <c r="A372" s="60" t="str">
        <f t="shared" si="97"/>
        <v/>
      </c>
      <c r="B372" s="61" t="str">
        <f t="shared" si="98"/>
        <v/>
      </c>
      <c r="C372" s="62" t="str">
        <f t="shared" si="99"/>
        <v/>
      </c>
      <c r="D372" s="62" t="str">
        <f t="shared" si="100"/>
        <v/>
      </c>
      <c r="E372" s="62" t="str">
        <f t="shared" si="101"/>
        <v/>
      </c>
      <c r="F372" s="62" t="str">
        <f t="shared" si="102"/>
        <v/>
      </c>
      <c r="G372" s="63" t="str">
        <f t="shared" si="103"/>
        <v/>
      </c>
      <c r="H372" s="64" t="str">
        <f t="shared" si="104"/>
        <v/>
      </c>
      <c r="I372" s="65" t="str">
        <f t="shared" si="105"/>
        <v/>
      </c>
    </row>
    <row r="373" spans="1:9" x14ac:dyDescent="0.25">
      <c r="A373" s="60" t="str">
        <f t="shared" si="97"/>
        <v/>
      </c>
      <c r="B373" s="61" t="str">
        <f t="shared" si="98"/>
        <v/>
      </c>
      <c r="C373" s="62" t="str">
        <f t="shared" si="99"/>
        <v/>
      </c>
      <c r="D373" s="62" t="str">
        <f t="shared" si="100"/>
        <v/>
      </c>
      <c r="E373" s="62" t="str">
        <f t="shared" si="101"/>
        <v/>
      </c>
      <c r="F373" s="62" t="str">
        <f t="shared" si="102"/>
        <v/>
      </c>
      <c r="G373" s="63" t="str">
        <f t="shared" si="103"/>
        <v/>
      </c>
      <c r="H373" s="64" t="str">
        <f t="shared" si="104"/>
        <v/>
      </c>
      <c r="I373" s="65" t="str">
        <f t="shared" si="105"/>
        <v/>
      </c>
    </row>
    <row r="374" spans="1:9" x14ac:dyDescent="0.25">
      <c r="A374" s="60" t="str">
        <f t="shared" si="97"/>
        <v/>
      </c>
      <c r="B374" s="61" t="str">
        <f t="shared" si="98"/>
        <v/>
      </c>
      <c r="C374" s="62" t="str">
        <f t="shared" si="99"/>
        <v/>
      </c>
      <c r="D374" s="62" t="str">
        <f t="shared" si="100"/>
        <v/>
      </c>
      <c r="E374" s="62" t="str">
        <f t="shared" si="101"/>
        <v/>
      </c>
      <c r="F374" s="62" t="str">
        <f t="shared" si="102"/>
        <v/>
      </c>
      <c r="G374" s="63" t="str">
        <f t="shared" si="103"/>
        <v/>
      </c>
      <c r="H374" s="64" t="str">
        <f t="shared" si="104"/>
        <v/>
      </c>
      <c r="I374" s="65" t="str">
        <f t="shared" si="105"/>
        <v/>
      </c>
    </row>
    <row r="375" spans="1:9" x14ac:dyDescent="0.25">
      <c r="A375" s="60" t="str">
        <f t="shared" si="97"/>
        <v/>
      </c>
      <c r="B375" s="61" t="str">
        <f t="shared" si="98"/>
        <v/>
      </c>
      <c r="C375" s="62" t="str">
        <f t="shared" si="99"/>
        <v/>
      </c>
      <c r="D375" s="62" t="str">
        <f t="shared" si="100"/>
        <v/>
      </c>
      <c r="E375" s="62" t="str">
        <f t="shared" si="101"/>
        <v/>
      </c>
      <c r="F375" s="62" t="str">
        <f t="shared" si="102"/>
        <v/>
      </c>
      <c r="G375" s="63" t="str">
        <f t="shared" si="103"/>
        <v/>
      </c>
      <c r="H375" s="64" t="str">
        <f t="shared" si="104"/>
        <v/>
      </c>
      <c r="I375" s="65" t="str">
        <f t="shared" si="105"/>
        <v/>
      </c>
    </row>
    <row r="376" spans="1:9" x14ac:dyDescent="0.25">
      <c r="A376" s="60" t="str">
        <f t="shared" si="97"/>
        <v/>
      </c>
      <c r="B376" s="61" t="str">
        <f t="shared" si="98"/>
        <v/>
      </c>
      <c r="C376" s="62" t="str">
        <f t="shared" si="99"/>
        <v/>
      </c>
      <c r="D376" s="62" t="str">
        <f t="shared" si="100"/>
        <v/>
      </c>
      <c r="E376" s="62" t="str">
        <f t="shared" si="101"/>
        <v/>
      </c>
      <c r="F376" s="62" t="str">
        <f t="shared" si="102"/>
        <v/>
      </c>
      <c r="G376" s="63" t="str">
        <f t="shared" si="103"/>
        <v/>
      </c>
      <c r="H376" s="64" t="str">
        <f t="shared" si="104"/>
        <v/>
      </c>
      <c r="I376" s="65" t="str">
        <f t="shared" si="105"/>
        <v/>
      </c>
    </row>
    <row r="377" spans="1:9" x14ac:dyDescent="0.25">
      <c r="A377" s="60" t="str">
        <f t="shared" si="97"/>
        <v/>
      </c>
      <c r="B377" s="61" t="str">
        <f t="shared" si="98"/>
        <v/>
      </c>
      <c r="C377" s="62" t="str">
        <f t="shared" si="99"/>
        <v/>
      </c>
      <c r="D377" s="62" t="str">
        <f t="shared" si="100"/>
        <v/>
      </c>
      <c r="E377" s="62" t="str">
        <f t="shared" si="101"/>
        <v/>
      </c>
      <c r="F377" s="62" t="str">
        <f t="shared" si="102"/>
        <v/>
      </c>
      <c r="G377" s="63" t="str">
        <f t="shared" si="103"/>
        <v/>
      </c>
      <c r="H377" s="64" t="str">
        <f t="shared" si="104"/>
        <v/>
      </c>
      <c r="I377" s="65" t="str">
        <f t="shared" si="105"/>
        <v/>
      </c>
    </row>
    <row r="378" spans="1:9" x14ac:dyDescent="0.25">
      <c r="A378" s="60" t="str">
        <f t="shared" si="97"/>
        <v/>
      </c>
      <c r="B378" s="61" t="str">
        <f t="shared" si="98"/>
        <v/>
      </c>
      <c r="C378" s="62" t="str">
        <f t="shared" si="99"/>
        <v/>
      </c>
      <c r="D378" s="62" t="str">
        <f t="shared" si="100"/>
        <v/>
      </c>
      <c r="E378" s="62" t="str">
        <f t="shared" si="101"/>
        <v/>
      </c>
      <c r="F378" s="62" t="str">
        <f t="shared" si="102"/>
        <v/>
      </c>
      <c r="G378" s="63" t="str">
        <f t="shared" si="103"/>
        <v/>
      </c>
      <c r="H378" s="64" t="str">
        <f t="shared" si="104"/>
        <v/>
      </c>
      <c r="I378" s="65" t="str">
        <f t="shared" si="105"/>
        <v/>
      </c>
    </row>
    <row r="379" spans="1:9" x14ac:dyDescent="0.25">
      <c r="A379" s="66"/>
      <c r="B379" s="67"/>
      <c r="C379" s="67"/>
      <c r="D379" s="67"/>
      <c r="E379" s="67"/>
      <c r="F379" s="67"/>
      <c r="G379" s="67"/>
      <c r="H379" s="67"/>
      <c r="I379" s="67"/>
    </row>
    <row r="380" spans="1:9" x14ac:dyDescent="0.25">
      <c r="A380" s="66"/>
      <c r="B380" s="67"/>
      <c r="C380" s="67"/>
      <c r="D380" s="67"/>
      <c r="E380" s="67"/>
      <c r="F380" s="67"/>
      <c r="G380" s="67"/>
      <c r="H380" s="67"/>
      <c r="I380" s="67"/>
    </row>
    <row r="381" spans="1:9" x14ac:dyDescent="0.25">
      <c r="A381" s="66"/>
      <c r="B381" s="67"/>
      <c r="C381" s="67"/>
      <c r="D381" s="67"/>
      <c r="E381" s="67"/>
      <c r="F381" s="67"/>
      <c r="G381" s="67"/>
      <c r="H381" s="67"/>
      <c r="I381" s="67"/>
    </row>
    <row r="382" spans="1:9" x14ac:dyDescent="0.25">
      <c r="A382" s="66"/>
      <c r="B382" s="67"/>
      <c r="C382" s="67"/>
      <c r="D382" s="67"/>
      <c r="E382" s="67"/>
      <c r="F382" s="67"/>
      <c r="G382" s="67"/>
      <c r="H382" s="67"/>
      <c r="I382" s="67"/>
    </row>
    <row r="383" spans="1:9" x14ac:dyDescent="0.25">
      <c r="A383" s="66"/>
      <c r="B383" s="67"/>
      <c r="C383" s="67"/>
      <c r="D383" s="67"/>
      <c r="E383" s="67"/>
      <c r="F383" s="67"/>
      <c r="G383" s="67"/>
      <c r="H383" s="67"/>
      <c r="I383" s="67"/>
    </row>
    <row r="384" spans="1:9" x14ac:dyDescent="0.25">
      <c r="A384" s="66"/>
      <c r="B384" s="67"/>
      <c r="C384" s="67"/>
      <c r="D384" s="67"/>
      <c r="E384" s="67"/>
      <c r="F384" s="67"/>
      <c r="G384" s="67"/>
      <c r="H384" s="67"/>
      <c r="I384" s="67"/>
    </row>
    <row r="385" spans="1:9" x14ac:dyDescent="0.25">
      <c r="A385" s="66"/>
      <c r="B385" s="67"/>
      <c r="C385" s="67"/>
      <c r="D385" s="67"/>
      <c r="E385" s="67"/>
      <c r="F385" s="67"/>
      <c r="G385" s="67"/>
      <c r="H385" s="67"/>
      <c r="I385" s="67"/>
    </row>
    <row r="386" spans="1:9" x14ac:dyDescent="0.25">
      <c r="A386" s="66"/>
      <c r="B386" s="67"/>
      <c r="C386" s="67"/>
      <c r="D386" s="67"/>
      <c r="E386" s="67"/>
      <c r="F386" s="67"/>
      <c r="G386" s="67"/>
      <c r="H386" s="67"/>
      <c r="I386" s="67"/>
    </row>
    <row r="387" spans="1:9" x14ac:dyDescent="0.25">
      <c r="A387" s="66"/>
      <c r="B387" s="67"/>
      <c r="C387" s="67"/>
      <c r="D387" s="67"/>
      <c r="E387" s="67"/>
      <c r="F387" s="67"/>
      <c r="G387" s="67"/>
      <c r="H387" s="67"/>
      <c r="I387" s="67"/>
    </row>
    <row r="388" spans="1:9" x14ac:dyDescent="0.25">
      <c r="A388" s="66"/>
      <c r="B388" s="67"/>
      <c r="C388" s="67"/>
      <c r="D388" s="67"/>
      <c r="E388" s="67"/>
      <c r="F388" s="67"/>
      <c r="G388" s="67"/>
      <c r="H388" s="67"/>
      <c r="I388" s="67"/>
    </row>
    <row r="389" spans="1:9" x14ac:dyDescent="0.25">
      <c r="A389" s="66"/>
      <c r="B389" s="67"/>
      <c r="C389" s="67"/>
      <c r="D389" s="67"/>
      <c r="E389" s="67"/>
      <c r="F389" s="67"/>
      <c r="G389" s="67"/>
      <c r="H389" s="67"/>
      <c r="I389" s="67"/>
    </row>
    <row r="390" spans="1:9" x14ac:dyDescent="0.25">
      <c r="A390" s="66"/>
      <c r="B390" s="67"/>
      <c r="C390" s="67"/>
      <c r="D390" s="67"/>
      <c r="E390" s="67"/>
      <c r="F390" s="67"/>
      <c r="G390" s="67"/>
      <c r="H390" s="67"/>
      <c r="I390" s="67"/>
    </row>
    <row r="391" spans="1:9" x14ac:dyDescent="0.25">
      <c r="A391" s="66"/>
      <c r="B391" s="67"/>
      <c r="C391" s="67"/>
      <c r="D391" s="67"/>
      <c r="E391" s="67"/>
      <c r="F391" s="67"/>
      <c r="G391" s="67"/>
      <c r="H391" s="67"/>
      <c r="I391" s="67"/>
    </row>
    <row r="392" spans="1:9" x14ac:dyDescent="0.25">
      <c r="A392" s="66"/>
      <c r="B392" s="67"/>
      <c r="C392" s="67"/>
      <c r="D392" s="67"/>
      <c r="E392" s="67"/>
      <c r="F392" s="67"/>
      <c r="G392" s="67"/>
      <c r="H392" s="67"/>
      <c r="I392" s="67"/>
    </row>
    <row r="393" spans="1:9" x14ac:dyDescent="0.25">
      <c r="A393" s="66"/>
      <c r="B393" s="67"/>
      <c r="C393" s="67"/>
      <c r="D393" s="67"/>
      <c r="E393" s="67"/>
      <c r="F393" s="67"/>
      <c r="G393" s="67"/>
      <c r="H393" s="67"/>
      <c r="I393" s="67"/>
    </row>
    <row r="394" spans="1:9" x14ac:dyDescent="0.25">
      <c r="A394" s="66"/>
      <c r="B394" s="67"/>
      <c r="C394" s="67"/>
      <c r="D394" s="67"/>
      <c r="E394" s="67"/>
      <c r="F394" s="67"/>
      <c r="G394" s="67"/>
      <c r="H394" s="67"/>
      <c r="I394" s="67"/>
    </row>
    <row r="395" spans="1:9" x14ac:dyDescent="0.25">
      <c r="A395" s="66"/>
      <c r="B395" s="67"/>
      <c r="C395" s="67"/>
      <c r="D395" s="67"/>
      <c r="E395" s="67"/>
      <c r="F395" s="67"/>
      <c r="G395" s="67"/>
      <c r="H395" s="67"/>
      <c r="I395" s="67"/>
    </row>
    <row r="396" spans="1:9" x14ac:dyDescent="0.25">
      <c r="A396" s="66"/>
      <c r="B396" s="67"/>
      <c r="C396" s="67"/>
      <c r="D396" s="67"/>
      <c r="E396" s="67"/>
      <c r="F396" s="67"/>
      <c r="G396" s="67"/>
      <c r="H396" s="67"/>
      <c r="I396" s="67"/>
    </row>
    <row r="397" spans="1:9" x14ac:dyDescent="0.25">
      <c r="A397" s="66"/>
      <c r="B397" s="67"/>
      <c r="C397" s="67"/>
      <c r="D397" s="67"/>
      <c r="E397" s="67"/>
      <c r="F397" s="67"/>
      <c r="G397" s="67"/>
      <c r="H397" s="67"/>
      <c r="I397" s="67"/>
    </row>
    <row r="398" spans="1:9" x14ac:dyDescent="0.25">
      <c r="A398" s="66"/>
      <c r="B398" s="67"/>
      <c r="C398" s="67"/>
      <c r="D398" s="67"/>
      <c r="E398" s="67"/>
      <c r="F398" s="67"/>
      <c r="G398" s="67"/>
      <c r="H398" s="67"/>
      <c r="I398" s="67"/>
    </row>
    <row r="399" spans="1:9" x14ac:dyDescent="0.25">
      <c r="A399" s="66"/>
      <c r="B399" s="67"/>
      <c r="C399" s="67"/>
      <c r="D399" s="67"/>
      <c r="E399" s="67"/>
      <c r="F399" s="67"/>
      <c r="G399" s="67"/>
      <c r="H399" s="67"/>
      <c r="I399" s="67"/>
    </row>
    <row r="400" spans="1:9" x14ac:dyDescent="0.25">
      <c r="A400" s="66"/>
      <c r="B400" s="67"/>
      <c r="C400" s="67"/>
      <c r="D400" s="67"/>
      <c r="E400" s="67"/>
      <c r="F400" s="67"/>
      <c r="G400" s="67"/>
      <c r="H400" s="67"/>
      <c r="I400" s="67"/>
    </row>
    <row r="401" spans="1:9" x14ac:dyDescent="0.25">
      <c r="A401" s="66"/>
      <c r="B401" s="67"/>
      <c r="C401" s="67"/>
      <c r="D401" s="67"/>
      <c r="E401" s="67"/>
      <c r="F401" s="67"/>
      <c r="G401" s="67"/>
      <c r="H401" s="67"/>
      <c r="I401" s="67"/>
    </row>
    <row r="402" spans="1:9" x14ac:dyDescent="0.25">
      <c r="A402" s="66"/>
      <c r="B402" s="67"/>
      <c r="C402" s="67"/>
      <c r="D402" s="67"/>
      <c r="E402" s="67"/>
      <c r="F402" s="67"/>
      <c r="G402" s="67"/>
      <c r="H402" s="67"/>
      <c r="I402" s="67"/>
    </row>
    <row r="403" spans="1:9" x14ac:dyDescent="0.25">
      <c r="A403" s="66"/>
      <c r="B403" s="67"/>
      <c r="C403" s="67"/>
      <c r="D403" s="67"/>
      <c r="E403" s="67"/>
      <c r="F403" s="67"/>
      <c r="G403" s="67"/>
      <c r="H403" s="67"/>
      <c r="I403" s="67"/>
    </row>
    <row r="404" spans="1:9" x14ac:dyDescent="0.25">
      <c r="A404" s="66"/>
      <c r="B404" s="67"/>
      <c r="C404" s="67"/>
      <c r="D404" s="67"/>
      <c r="E404" s="67"/>
      <c r="F404" s="67"/>
      <c r="G404" s="67"/>
      <c r="H404" s="67"/>
      <c r="I404" s="67"/>
    </row>
    <row r="405" spans="1:9" x14ac:dyDescent="0.25">
      <c r="A405" s="66"/>
      <c r="B405" s="67"/>
      <c r="C405" s="67"/>
      <c r="D405" s="67"/>
      <c r="E405" s="67"/>
      <c r="F405" s="67"/>
      <c r="G405" s="67"/>
      <c r="H405" s="67"/>
      <c r="I405" s="67"/>
    </row>
    <row r="406" spans="1:9" x14ac:dyDescent="0.25">
      <c r="A406" s="66"/>
      <c r="B406" s="67"/>
      <c r="C406" s="67"/>
      <c r="D406" s="67"/>
      <c r="E406" s="67"/>
      <c r="F406" s="67"/>
      <c r="G406" s="67"/>
      <c r="H406" s="67"/>
      <c r="I406" s="67"/>
    </row>
    <row r="407" spans="1:9" x14ac:dyDescent="0.25">
      <c r="A407" s="66"/>
      <c r="B407" s="67"/>
      <c r="C407" s="67"/>
      <c r="D407" s="67"/>
      <c r="E407" s="67"/>
      <c r="F407" s="67"/>
      <c r="G407" s="67"/>
      <c r="H407" s="67"/>
      <c r="I407" s="67"/>
    </row>
    <row r="408" spans="1:9" x14ac:dyDescent="0.25">
      <c r="A408" s="66"/>
      <c r="B408" s="67"/>
      <c r="C408" s="67"/>
      <c r="D408" s="67"/>
      <c r="E408" s="67"/>
      <c r="F408" s="67"/>
      <c r="G408" s="67"/>
      <c r="H408" s="67"/>
      <c r="I408" s="67"/>
    </row>
    <row r="409" spans="1:9" x14ac:dyDescent="0.25">
      <c r="A409" s="66"/>
      <c r="B409" s="67"/>
      <c r="C409" s="67"/>
      <c r="D409" s="67"/>
      <c r="E409" s="67"/>
      <c r="F409" s="67"/>
      <c r="G409" s="67"/>
      <c r="H409" s="67"/>
      <c r="I409" s="67"/>
    </row>
    <row r="410" spans="1:9" x14ac:dyDescent="0.25">
      <c r="A410" s="66"/>
      <c r="B410" s="67"/>
      <c r="C410" s="67"/>
      <c r="D410" s="67"/>
      <c r="E410" s="67"/>
      <c r="F410" s="67"/>
      <c r="G410" s="67"/>
      <c r="H410" s="67"/>
      <c r="I410" s="67"/>
    </row>
    <row r="411" spans="1:9" x14ac:dyDescent="0.25">
      <c r="A411" s="66"/>
      <c r="B411" s="67"/>
      <c r="C411" s="67"/>
      <c r="D411" s="67"/>
      <c r="E411" s="67"/>
      <c r="F411" s="67"/>
      <c r="G411" s="67"/>
      <c r="H411" s="67"/>
      <c r="I411" s="67"/>
    </row>
    <row r="412" spans="1:9" x14ac:dyDescent="0.25">
      <c r="A412" s="66"/>
      <c r="B412" s="67"/>
      <c r="C412" s="67"/>
      <c r="D412" s="67"/>
      <c r="E412" s="67"/>
      <c r="F412" s="67"/>
      <c r="G412" s="67"/>
      <c r="H412" s="67"/>
      <c r="I412" s="67"/>
    </row>
    <row r="413" spans="1:9" x14ac:dyDescent="0.25">
      <c r="A413" s="66"/>
      <c r="B413" s="67"/>
      <c r="C413" s="67"/>
      <c r="D413" s="67"/>
      <c r="E413" s="67"/>
      <c r="F413" s="67"/>
      <c r="G413" s="67"/>
      <c r="H413" s="67"/>
      <c r="I413" s="67"/>
    </row>
    <row r="414" spans="1:9" x14ac:dyDescent="0.25">
      <c r="A414" s="66"/>
      <c r="B414" s="67"/>
      <c r="C414" s="67"/>
      <c r="D414" s="67"/>
      <c r="E414" s="67"/>
      <c r="F414" s="67"/>
      <c r="G414" s="67"/>
      <c r="H414" s="67"/>
      <c r="I414" s="67"/>
    </row>
    <row r="415" spans="1:9" x14ac:dyDescent="0.25">
      <c r="A415" s="66"/>
      <c r="B415" s="67"/>
      <c r="C415" s="67"/>
      <c r="D415" s="67"/>
      <c r="E415" s="67"/>
      <c r="F415" s="67"/>
      <c r="G415" s="67"/>
      <c r="H415" s="67"/>
      <c r="I415" s="67"/>
    </row>
    <row r="416" spans="1:9" x14ac:dyDescent="0.25">
      <c r="A416" s="66"/>
      <c r="B416" s="67"/>
      <c r="C416" s="67"/>
      <c r="D416" s="67"/>
      <c r="E416" s="67"/>
      <c r="F416" s="67"/>
      <c r="G416" s="67"/>
      <c r="H416" s="67"/>
      <c r="I416" s="67"/>
    </row>
    <row r="417" spans="1:9" x14ac:dyDescent="0.25">
      <c r="A417" s="66"/>
      <c r="B417" s="67"/>
      <c r="C417" s="67"/>
      <c r="D417" s="67"/>
      <c r="E417" s="67"/>
      <c r="F417" s="67"/>
      <c r="G417" s="67"/>
      <c r="H417" s="67"/>
      <c r="I417" s="67"/>
    </row>
    <row r="418" spans="1:9" x14ac:dyDescent="0.25">
      <c r="A418" s="66"/>
      <c r="B418" s="67"/>
      <c r="C418" s="67"/>
      <c r="D418" s="67"/>
      <c r="E418" s="67"/>
      <c r="F418" s="67"/>
      <c r="G418" s="67"/>
      <c r="H418" s="67"/>
      <c r="I418" s="67"/>
    </row>
    <row r="419" spans="1:9" x14ac:dyDescent="0.25">
      <c r="A419" s="66"/>
      <c r="B419" s="67"/>
      <c r="C419" s="67"/>
      <c r="D419" s="67"/>
      <c r="E419" s="67"/>
      <c r="F419" s="67"/>
      <c r="G419" s="67"/>
      <c r="H419" s="67"/>
      <c r="I419" s="67"/>
    </row>
    <row r="420" spans="1:9" x14ac:dyDescent="0.25">
      <c r="A420" s="66"/>
      <c r="B420" s="67"/>
      <c r="C420" s="67"/>
      <c r="D420" s="67"/>
      <c r="E420" s="67"/>
      <c r="F420" s="67"/>
      <c r="G420" s="67"/>
      <c r="H420" s="67"/>
      <c r="I420" s="67"/>
    </row>
    <row r="421" spans="1:9" x14ac:dyDescent="0.25">
      <c r="A421" s="66"/>
      <c r="B421" s="67"/>
      <c r="C421" s="67"/>
      <c r="D421" s="67"/>
      <c r="E421" s="67"/>
      <c r="F421" s="67"/>
      <c r="G421" s="67"/>
      <c r="H421" s="67"/>
      <c r="I421" s="67"/>
    </row>
    <row r="422" spans="1:9" x14ac:dyDescent="0.25">
      <c r="A422" s="66"/>
      <c r="B422" s="67"/>
      <c r="C422" s="67"/>
      <c r="D422" s="67"/>
      <c r="E422" s="67"/>
      <c r="F422" s="67"/>
      <c r="G422" s="67"/>
      <c r="H422" s="67"/>
      <c r="I422" s="67"/>
    </row>
    <row r="423" spans="1:9" x14ac:dyDescent="0.25">
      <c r="A423" s="66"/>
      <c r="B423" s="67"/>
      <c r="C423" s="67"/>
      <c r="D423" s="67"/>
      <c r="E423" s="67"/>
      <c r="F423" s="67"/>
      <c r="G423" s="67"/>
      <c r="H423" s="67"/>
      <c r="I423" s="67"/>
    </row>
    <row r="424" spans="1:9" x14ac:dyDescent="0.25">
      <c r="A424" s="66"/>
      <c r="B424" s="67"/>
      <c r="C424" s="67"/>
      <c r="D424" s="67"/>
      <c r="E424" s="67"/>
      <c r="F424" s="67"/>
      <c r="G424" s="67"/>
      <c r="H424" s="67"/>
      <c r="I424" s="67"/>
    </row>
    <row r="425" spans="1:9" x14ac:dyDescent="0.25">
      <c r="A425" s="66"/>
      <c r="B425" s="67"/>
      <c r="C425" s="67"/>
      <c r="D425" s="67"/>
      <c r="E425" s="67"/>
      <c r="F425" s="67"/>
      <c r="G425" s="67"/>
      <c r="H425" s="67"/>
      <c r="I425" s="67"/>
    </row>
    <row r="426" spans="1:9" x14ac:dyDescent="0.25">
      <c r="A426" s="66"/>
      <c r="B426" s="67"/>
      <c r="C426" s="67"/>
      <c r="D426" s="67"/>
      <c r="E426" s="67"/>
      <c r="F426" s="67"/>
      <c r="G426" s="67"/>
      <c r="H426" s="67"/>
      <c r="I426" s="67"/>
    </row>
    <row r="427" spans="1:9" x14ac:dyDescent="0.25">
      <c r="A427" s="66"/>
      <c r="B427" s="67"/>
      <c r="C427" s="67"/>
      <c r="D427" s="67"/>
      <c r="E427" s="67"/>
      <c r="F427" s="67"/>
      <c r="G427" s="67"/>
      <c r="H427" s="67"/>
      <c r="I427" s="67"/>
    </row>
    <row r="428" spans="1:9" x14ac:dyDescent="0.25">
      <c r="A428" s="66"/>
      <c r="B428" s="67"/>
      <c r="C428" s="67"/>
      <c r="D428" s="67"/>
      <c r="E428" s="67"/>
      <c r="F428" s="67"/>
      <c r="G428" s="67"/>
      <c r="H428" s="67"/>
      <c r="I428" s="67"/>
    </row>
    <row r="429" spans="1:9" x14ac:dyDescent="0.25">
      <c r="A429" s="66"/>
      <c r="B429" s="67"/>
      <c r="C429" s="67"/>
      <c r="D429" s="67"/>
      <c r="E429" s="67"/>
      <c r="F429" s="67"/>
      <c r="G429" s="67"/>
      <c r="H429" s="67"/>
      <c r="I429" s="67"/>
    </row>
    <row r="430" spans="1:9" x14ac:dyDescent="0.25">
      <c r="A430" s="66"/>
      <c r="B430" s="67"/>
      <c r="C430" s="67"/>
      <c r="D430" s="67"/>
      <c r="E430" s="67"/>
      <c r="F430" s="67"/>
      <c r="G430" s="67"/>
      <c r="H430" s="67"/>
      <c r="I430" s="67"/>
    </row>
    <row r="431" spans="1:9" x14ac:dyDescent="0.25">
      <c r="A431" s="66"/>
      <c r="B431" s="67"/>
      <c r="C431" s="67"/>
      <c r="D431" s="67"/>
      <c r="E431" s="67"/>
      <c r="F431" s="67"/>
      <c r="G431" s="67"/>
      <c r="H431" s="67"/>
      <c r="I431" s="67"/>
    </row>
    <row r="432" spans="1:9" x14ac:dyDescent="0.25">
      <c r="A432" s="66"/>
      <c r="B432" s="67"/>
      <c r="C432" s="67"/>
      <c r="D432" s="67"/>
      <c r="E432" s="67"/>
      <c r="F432" s="67"/>
      <c r="G432" s="67"/>
      <c r="H432" s="67"/>
      <c r="I432" s="67"/>
    </row>
    <row r="433" spans="1:9" x14ac:dyDescent="0.25">
      <c r="A433" s="66"/>
      <c r="B433" s="67"/>
      <c r="C433" s="67"/>
      <c r="D433" s="67"/>
      <c r="E433" s="67"/>
      <c r="F433" s="67"/>
      <c r="G433" s="67"/>
      <c r="H433" s="67"/>
      <c r="I433" s="67"/>
    </row>
    <row r="434" spans="1:9" x14ac:dyDescent="0.25">
      <c r="A434" s="66"/>
      <c r="B434" s="67"/>
      <c r="C434" s="67"/>
      <c r="D434" s="67"/>
      <c r="E434" s="67"/>
      <c r="F434" s="67"/>
      <c r="G434" s="67"/>
      <c r="H434" s="67"/>
      <c r="I434" s="67"/>
    </row>
    <row r="435" spans="1:9" x14ac:dyDescent="0.25">
      <c r="A435" s="66"/>
      <c r="B435" s="67"/>
      <c r="C435" s="67"/>
      <c r="D435" s="67"/>
      <c r="E435" s="67"/>
      <c r="F435" s="67"/>
      <c r="G435" s="67"/>
      <c r="H435" s="67"/>
      <c r="I435" s="67"/>
    </row>
    <row r="436" spans="1:9" x14ac:dyDescent="0.25">
      <c r="A436" s="66"/>
      <c r="B436" s="67"/>
      <c r="C436" s="67"/>
      <c r="D436" s="67"/>
      <c r="E436" s="67"/>
      <c r="F436" s="67"/>
      <c r="G436" s="67"/>
      <c r="H436" s="67"/>
      <c r="I436" s="67"/>
    </row>
    <row r="437" spans="1:9" x14ac:dyDescent="0.25">
      <c r="A437" s="66"/>
      <c r="B437" s="67"/>
      <c r="C437" s="67"/>
      <c r="D437" s="67"/>
      <c r="E437" s="67"/>
      <c r="F437" s="67"/>
      <c r="G437" s="67"/>
      <c r="H437" s="67"/>
      <c r="I437" s="67"/>
    </row>
    <row r="438" spans="1:9" x14ac:dyDescent="0.25">
      <c r="A438" s="66"/>
      <c r="B438" s="67"/>
      <c r="C438" s="67"/>
      <c r="D438" s="67"/>
      <c r="E438" s="67"/>
      <c r="F438" s="67"/>
      <c r="G438" s="67"/>
      <c r="H438" s="67"/>
      <c r="I438" s="67"/>
    </row>
    <row r="439" spans="1:9" x14ac:dyDescent="0.25">
      <c r="A439" s="66"/>
      <c r="B439" s="67"/>
      <c r="C439" s="67"/>
      <c r="D439" s="67"/>
      <c r="E439" s="67"/>
      <c r="F439" s="67"/>
      <c r="G439" s="67"/>
      <c r="H439" s="67"/>
      <c r="I439" s="67"/>
    </row>
    <row r="440" spans="1:9" x14ac:dyDescent="0.25">
      <c r="A440" s="66"/>
      <c r="B440" s="67"/>
      <c r="C440" s="67"/>
      <c r="D440" s="67"/>
      <c r="E440" s="67"/>
      <c r="F440" s="67"/>
      <c r="G440" s="67"/>
      <c r="H440" s="67"/>
      <c r="I440" s="67"/>
    </row>
    <row r="441" spans="1:9" x14ac:dyDescent="0.25">
      <c r="A441" s="66"/>
      <c r="B441" s="67"/>
      <c r="C441" s="67"/>
      <c r="D441" s="67"/>
      <c r="E441" s="67"/>
      <c r="F441" s="67"/>
      <c r="G441" s="67"/>
      <c r="H441" s="67"/>
      <c r="I441" s="67"/>
    </row>
    <row r="442" spans="1:9" x14ac:dyDescent="0.25">
      <c r="A442" s="66"/>
      <c r="B442" s="67"/>
      <c r="C442" s="67"/>
      <c r="D442" s="67"/>
      <c r="E442" s="67"/>
      <c r="F442" s="67"/>
      <c r="G442" s="67"/>
      <c r="H442" s="67"/>
      <c r="I442" s="67"/>
    </row>
    <row r="443" spans="1:9" x14ac:dyDescent="0.25">
      <c r="A443" s="66"/>
      <c r="B443" s="67"/>
      <c r="C443" s="67"/>
      <c r="D443" s="67"/>
      <c r="E443" s="67"/>
      <c r="F443" s="67"/>
      <c r="G443" s="67"/>
      <c r="H443" s="67"/>
      <c r="I443" s="67"/>
    </row>
    <row r="444" spans="1:9" x14ac:dyDescent="0.25">
      <c r="A444" s="66"/>
      <c r="B444" s="67"/>
      <c r="C444" s="67"/>
      <c r="D444" s="67"/>
      <c r="E444" s="67"/>
      <c r="F444" s="67"/>
      <c r="G444" s="67"/>
      <c r="H444" s="67"/>
      <c r="I444" s="67"/>
    </row>
    <row r="445" spans="1:9" x14ac:dyDescent="0.25">
      <c r="A445" s="66"/>
      <c r="B445" s="67"/>
      <c r="C445" s="67"/>
      <c r="D445" s="67"/>
      <c r="E445" s="67"/>
      <c r="F445" s="67"/>
      <c r="G445" s="67"/>
      <c r="H445" s="67"/>
      <c r="I445" s="67"/>
    </row>
    <row r="446" spans="1:9" x14ac:dyDescent="0.25">
      <c r="A446" s="66"/>
      <c r="B446" s="67"/>
      <c r="C446" s="67"/>
      <c r="D446" s="67"/>
      <c r="E446" s="67"/>
      <c r="F446" s="67"/>
      <c r="G446" s="67"/>
      <c r="H446" s="67"/>
      <c r="I446" s="67"/>
    </row>
    <row r="447" spans="1:9" x14ac:dyDescent="0.25">
      <c r="A447" s="66"/>
      <c r="B447" s="67"/>
      <c r="C447" s="67"/>
      <c r="D447" s="67"/>
      <c r="E447" s="67"/>
      <c r="F447" s="67"/>
      <c r="G447" s="67"/>
      <c r="H447" s="67"/>
      <c r="I447" s="67"/>
    </row>
    <row r="448" spans="1:9" x14ac:dyDescent="0.25">
      <c r="A448" s="66"/>
      <c r="B448" s="67"/>
      <c r="C448" s="67"/>
      <c r="D448" s="67"/>
      <c r="E448" s="67"/>
      <c r="F448" s="67"/>
      <c r="G448" s="67"/>
      <c r="H448" s="67"/>
      <c r="I448" s="67"/>
    </row>
    <row r="449" spans="1:9" x14ac:dyDescent="0.25">
      <c r="A449" s="66"/>
      <c r="B449" s="67"/>
      <c r="C449" s="67"/>
      <c r="D449" s="67"/>
      <c r="E449" s="67"/>
      <c r="F449" s="67"/>
      <c r="G449" s="67"/>
      <c r="H449" s="67"/>
      <c r="I449" s="67"/>
    </row>
    <row r="450" spans="1:9" x14ac:dyDescent="0.25">
      <c r="A450" s="66"/>
      <c r="B450" s="67"/>
      <c r="C450" s="67"/>
      <c r="D450" s="67"/>
      <c r="E450" s="67"/>
      <c r="F450" s="67"/>
      <c r="G450" s="67"/>
      <c r="H450" s="67"/>
      <c r="I450" s="67"/>
    </row>
    <row r="451" spans="1:9" x14ac:dyDescent="0.25">
      <c r="A451" s="66"/>
      <c r="B451" s="67"/>
      <c r="C451" s="67"/>
      <c r="D451" s="67"/>
      <c r="E451" s="67"/>
      <c r="F451" s="67"/>
      <c r="G451" s="67"/>
      <c r="H451" s="67"/>
      <c r="I451" s="67"/>
    </row>
    <row r="452" spans="1:9" x14ac:dyDescent="0.25">
      <c r="A452" s="66"/>
      <c r="B452" s="67"/>
      <c r="C452" s="67"/>
      <c r="D452" s="67"/>
      <c r="E452" s="67"/>
      <c r="F452" s="67"/>
      <c r="G452" s="67"/>
      <c r="H452" s="67"/>
      <c r="I452" s="67"/>
    </row>
    <row r="453" spans="1:9" x14ac:dyDescent="0.25">
      <c r="A453" s="66"/>
      <c r="B453" s="67"/>
      <c r="C453" s="67"/>
      <c r="D453" s="67"/>
      <c r="E453" s="67"/>
      <c r="F453" s="67"/>
      <c r="G453" s="67"/>
      <c r="H453" s="67"/>
      <c r="I453" s="67"/>
    </row>
    <row r="454" spans="1:9" x14ac:dyDescent="0.25">
      <c r="A454" s="66"/>
      <c r="B454" s="67"/>
      <c r="C454" s="67"/>
      <c r="D454" s="67"/>
      <c r="E454" s="67"/>
      <c r="F454" s="67"/>
      <c r="G454" s="67"/>
      <c r="H454" s="67"/>
      <c r="I454" s="67"/>
    </row>
    <row r="455" spans="1:9" x14ac:dyDescent="0.25">
      <c r="A455" s="66"/>
      <c r="B455" s="67"/>
      <c r="C455" s="67"/>
      <c r="D455" s="67"/>
      <c r="E455" s="67"/>
      <c r="F455" s="67"/>
      <c r="G455" s="67"/>
      <c r="H455" s="67"/>
      <c r="I455" s="67"/>
    </row>
    <row r="456" spans="1:9" x14ac:dyDescent="0.25">
      <c r="A456" s="66"/>
      <c r="B456" s="67"/>
      <c r="C456" s="67"/>
      <c r="D456" s="67"/>
      <c r="E456" s="67"/>
      <c r="F456" s="67"/>
      <c r="G456" s="67"/>
      <c r="H456" s="67"/>
      <c r="I456" s="67"/>
    </row>
    <row r="457" spans="1:9" x14ac:dyDescent="0.25">
      <c r="A457" s="66"/>
      <c r="B457" s="67"/>
      <c r="C457" s="67"/>
      <c r="D457" s="67"/>
      <c r="E457" s="67"/>
      <c r="F457" s="67"/>
      <c r="G457" s="67"/>
      <c r="H457" s="67"/>
      <c r="I457" s="67"/>
    </row>
    <row r="458" spans="1:9" x14ac:dyDescent="0.25">
      <c r="A458" s="66"/>
      <c r="B458" s="67"/>
      <c r="C458" s="67"/>
      <c r="D458" s="67"/>
      <c r="E458" s="67"/>
      <c r="F458" s="67"/>
      <c r="G458" s="67"/>
      <c r="H458" s="67"/>
      <c r="I458" s="67"/>
    </row>
    <row r="459" spans="1:9" x14ac:dyDescent="0.25">
      <c r="A459" s="66"/>
      <c r="B459" s="67"/>
      <c r="C459" s="67"/>
      <c r="D459" s="67"/>
      <c r="E459" s="67"/>
      <c r="F459" s="67"/>
      <c r="G459" s="67"/>
      <c r="H459" s="67"/>
      <c r="I459" s="67"/>
    </row>
    <row r="460" spans="1:9" x14ac:dyDescent="0.25">
      <c r="A460" s="66"/>
      <c r="B460" s="67"/>
      <c r="C460" s="67"/>
      <c r="D460" s="67"/>
      <c r="E460" s="67"/>
      <c r="F460" s="67"/>
      <c r="G460" s="67"/>
      <c r="H460" s="67"/>
      <c r="I460" s="67"/>
    </row>
    <row r="461" spans="1:9" x14ac:dyDescent="0.25">
      <c r="A461" s="66"/>
      <c r="B461" s="67"/>
      <c r="C461" s="67"/>
      <c r="D461" s="67"/>
      <c r="E461" s="67"/>
      <c r="F461" s="67"/>
      <c r="G461" s="67"/>
      <c r="H461" s="67"/>
      <c r="I461" s="67"/>
    </row>
    <row r="462" spans="1:9" x14ac:dyDescent="0.25">
      <c r="A462" s="66"/>
      <c r="B462" s="67"/>
      <c r="C462" s="67"/>
      <c r="D462" s="67"/>
      <c r="E462" s="67"/>
      <c r="F462" s="67"/>
      <c r="G462" s="67"/>
      <c r="H462" s="67"/>
      <c r="I462" s="67"/>
    </row>
    <row r="463" spans="1:9" x14ac:dyDescent="0.25">
      <c r="A463" s="66"/>
      <c r="B463" s="67"/>
      <c r="C463" s="67"/>
      <c r="D463" s="67"/>
      <c r="E463" s="67"/>
      <c r="F463" s="67"/>
      <c r="G463" s="67"/>
      <c r="H463" s="67"/>
      <c r="I463" s="67"/>
    </row>
    <row r="464" spans="1:9" x14ac:dyDescent="0.25">
      <c r="A464" s="66"/>
      <c r="B464" s="67"/>
      <c r="C464" s="67"/>
      <c r="D464" s="67"/>
      <c r="E464" s="67"/>
      <c r="F464" s="67"/>
      <c r="G464" s="67"/>
      <c r="H464" s="67"/>
      <c r="I464" s="67"/>
    </row>
    <row r="465" spans="1:9" x14ac:dyDescent="0.25">
      <c r="A465" s="66"/>
      <c r="B465" s="67"/>
      <c r="C465" s="67"/>
      <c r="D465" s="67"/>
      <c r="E465" s="67"/>
      <c r="F465" s="67"/>
      <c r="G465" s="67"/>
      <c r="H465" s="67"/>
      <c r="I465" s="67"/>
    </row>
    <row r="466" spans="1:9" x14ac:dyDescent="0.25">
      <c r="A466" s="66"/>
      <c r="B466" s="67"/>
      <c r="C466" s="67"/>
      <c r="D466" s="67"/>
      <c r="E466" s="67"/>
      <c r="F466" s="67"/>
      <c r="G466" s="67"/>
      <c r="H466" s="67"/>
      <c r="I466" s="67"/>
    </row>
    <row r="467" spans="1:9" x14ac:dyDescent="0.25">
      <c r="A467" s="66"/>
      <c r="B467" s="67"/>
      <c r="C467" s="67"/>
      <c r="D467" s="67"/>
      <c r="E467" s="67"/>
      <c r="F467" s="67"/>
      <c r="G467" s="67"/>
      <c r="H467" s="67"/>
      <c r="I467" s="67"/>
    </row>
    <row r="468" spans="1:9" x14ac:dyDescent="0.25">
      <c r="A468" s="66"/>
      <c r="B468" s="67"/>
      <c r="C468" s="67"/>
      <c r="D468" s="67"/>
      <c r="E468" s="67"/>
      <c r="F468" s="67"/>
      <c r="G468" s="67"/>
      <c r="H468" s="67"/>
      <c r="I468" s="67"/>
    </row>
    <row r="469" spans="1:9" x14ac:dyDescent="0.25">
      <c r="A469" s="66"/>
      <c r="B469" s="67"/>
      <c r="C469" s="67"/>
      <c r="D469" s="67"/>
      <c r="E469" s="67"/>
      <c r="F469" s="67"/>
      <c r="G469" s="67"/>
      <c r="H469" s="67"/>
      <c r="I469" s="67"/>
    </row>
    <row r="470" spans="1:9" x14ac:dyDescent="0.25">
      <c r="A470" s="66"/>
      <c r="B470" s="67"/>
      <c r="C470" s="67"/>
      <c r="D470" s="67"/>
      <c r="E470" s="67"/>
      <c r="F470" s="67"/>
      <c r="G470" s="67"/>
      <c r="H470" s="67"/>
      <c r="I470" s="67"/>
    </row>
    <row r="471" spans="1:9" x14ac:dyDescent="0.25">
      <c r="A471" s="66"/>
      <c r="B471" s="67"/>
      <c r="C471" s="67"/>
      <c r="D471" s="67"/>
      <c r="E471" s="67"/>
      <c r="F471" s="67"/>
      <c r="G471" s="67"/>
      <c r="H471" s="67"/>
      <c r="I471" s="67"/>
    </row>
    <row r="472" spans="1:9" x14ac:dyDescent="0.25">
      <c r="A472" s="66"/>
      <c r="B472" s="67"/>
      <c r="C472" s="67"/>
      <c r="D472" s="67"/>
      <c r="E472" s="67"/>
      <c r="F472" s="67"/>
      <c r="G472" s="67"/>
      <c r="H472" s="67"/>
      <c r="I472" s="67"/>
    </row>
    <row r="473" spans="1:9" x14ac:dyDescent="0.25">
      <c r="A473" s="66"/>
      <c r="B473" s="67"/>
      <c r="C473" s="67"/>
      <c r="D473" s="67"/>
      <c r="E473" s="67"/>
      <c r="F473" s="67"/>
      <c r="G473" s="67"/>
      <c r="H473" s="67"/>
      <c r="I473" s="67"/>
    </row>
    <row r="474" spans="1:9" x14ac:dyDescent="0.25">
      <c r="A474" s="66"/>
      <c r="B474" s="67"/>
      <c r="C474" s="67"/>
      <c r="D474" s="67"/>
      <c r="E474" s="67"/>
      <c r="F474" s="67"/>
      <c r="G474" s="67"/>
      <c r="H474" s="67"/>
      <c r="I474" s="67"/>
    </row>
    <row r="475" spans="1:9" x14ac:dyDescent="0.25">
      <c r="A475" s="66"/>
      <c r="B475" s="67"/>
      <c r="C475" s="67"/>
      <c r="D475" s="67"/>
      <c r="E475" s="67"/>
      <c r="F475" s="67"/>
      <c r="G475" s="67"/>
      <c r="H475" s="67"/>
      <c r="I475" s="67"/>
    </row>
    <row r="476" spans="1:9" x14ac:dyDescent="0.25">
      <c r="A476" s="66"/>
      <c r="B476" s="67"/>
      <c r="C476" s="67"/>
      <c r="D476" s="67"/>
      <c r="E476" s="67"/>
      <c r="F476" s="67"/>
      <c r="G476" s="67"/>
      <c r="H476" s="67"/>
      <c r="I476" s="67"/>
    </row>
    <row r="477" spans="1:9" x14ac:dyDescent="0.25">
      <c r="A477" s="66"/>
      <c r="B477" s="67"/>
      <c r="C477" s="67"/>
      <c r="D477" s="67"/>
      <c r="E477" s="67"/>
      <c r="F477" s="67"/>
      <c r="G477" s="67"/>
      <c r="H477" s="67"/>
      <c r="I477" s="67"/>
    </row>
    <row r="478" spans="1:9" x14ac:dyDescent="0.25">
      <c r="A478" s="66"/>
      <c r="B478" s="67"/>
      <c r="C478" s="67"/>
      <c r="D478" s="67"/>
      <c r="E478" s="67"/>
      <c r="F478" s="67"/>
      <c r="G478" s="67"/>
      <c r="H478" s="67"/>
      <c r="I478" s="67"/>
    </row>
    <row r="479" spans="1:9" x14ac:dyDescent="0.25">
      <c r="A479" s="66"/>
      <c r="B479" s="67"/>
      <c r="C479" s="67"/>
      <c r="D479" s="67"/>
      <c r="E479" s="67"/>
      <c r="F479" s="67"/>
      <c r="G479" s="67"/>
      <c r="H479" s="67"/>
      <c r="I479" s="67"/>
    </row>
    <row r="480" spans="1:9" x14ac:dyDescent="0.25">
      <c r="A480" s="66"/>
      <c r="B480" s="67"/>
      <c r="C480" s="67"/>
      <c r="D480" s="67"/>
      <c r="E480" s="67"/>
      <c r="F480" s="67"/>
      <c r="G480" s="67"/>
      <c r="H480" s="67"/>
      <c r="I480" s="67"/>
    </row>
    <row r="481" spans="1:9" x14ac:dyDescent="0.25">
      <c r="A481" s="66"/>
      <c r="B481" s="67"/>
      <c r="C481" s="67"/>
      <c r="D481" s="67"/>
      <c r="E481" s="67"/>
      <c r="F481" s="67"/>
      <c r="G481" s="67"/>
      <c r="H481" s="67"/>
      <c r="I481" s="67"/>
    </row>
    <row r="482" spans="1:9" x14ac:dyDescent="0.25">
      <c r="A482" s="66"/>
      <c r="B482" s="67"/>
      <c r="C482" s="67"/>
      <c r="D482" s="67"/>
      <c r="E482" s="67"/>
      <c r="F482" s="67"/>
      <c r="G482" s="67"/>
      <c r="H482" s="67"/>
      <c r="I482" s="67"/>
    </row>
    <row r="483" spans="1:9" x14ac:dyDescent="0.25">
      <c r="A483" s="66"/>
      <c r="B483" s="67"/>
      <c r="C483" s="67"/>
      <c r="D483" s="67"/>
      <c r="E483" s="67"/>
      <c r="F483" s="67"/>
      <c r="G483" s="67"/>
      <c r="H483" s="67"/>
      <c r="I483" s="67"/>
    </row>
    <row r="484" spans="1:9" x14ac:dyDescent="0.25">
      <c r="A484" s="66"/>
      <c r="B484" s="67"/>
      <c r="C484" s="67"/>
      <c r="D484" s="67"/>
      <c r="E484" s="67"/>
      <c r="F484" s="67"/>
      <c r="G484" s="67"/>
      <c r="H484" s="67"/>
      <c r="I484" s="67"/>
    </row>
    <row r="485" spans="1:9" x14ac:dyDescent="0.25">
      <c r="A485" s="66"/>
      <c r="B485" s="67"/>
      <c r="C485" s="67"/>
      <c r="D485" s="67"/>
      <c r="E485" s="67"/>
      <c r="F485" s="67"/>
      <c r="G485" s="67"/>
      <c r="H485" s="67"/>
      <c r="I485" s="67"/>
    </row>
    <row r="486" spans="1:9" x14ac:dyDescent="0.25">
      <c r="A486" s="66"/>
      <c r="B486" s="67"/>
      <c r="C486" s="67"/>
      <c r="D486" s="67"/>
      <c r="E486" s="67"/>
      <c r="F486" s="67"/>
      <c r="G486" s="67"/>
      <c r="H486" s="67"/>
      <c r="I486" s="67"/>
    </row>
    <row r="487" spans="1:9" x14ac:dyDescent="0.25">
      <c r="A487" s="66"/>
      <c r="B487" s="67"/>
      <c r="C487" s="67"/>
      <c r="D487" s="67"/>
      <c r="E487" s="67"/>
      <c r="F487" s="67"/>
      <c r="G487" s="67"/>
      <c r="H487" s="67"/>
      <c r="I487" s="67"/>
    </row>
    <row r="488" spans="1:9" x14ac:dyDescent="0.25">
      <c r="A488" s="66"/>
      <c r="B488" s="67"/>
      <c r="C488" s="67"/>
      <c r="D488" s="67"/>
      <c r="E488" s="67"/>
      <c r="F488" s="67"/>
      <c r="G488" s="67"/>
      <c r="H488" s="67"/>
      <c r="I488" s="67"/>
    </row>
    <row r="489" spans="1:9" x14ac:dyDescent="0.25">
      <c r="A489" s="66"/>
      <c r="B489" s="67"/>
      <c r="C489" s="67"/>
      <c r="D489" s="67"/>
      <c r="E489" s="67"/>
      <c r="F489" s="67"/>
      <c r="G489" s="67"/>
      <c r="H489" s="67"/>
      <c r="I489" s="67"/>
    </row>
    <row r="490" spans="1:9" x14ac:dyDescent="0.25">
      <c r="A490" s="66"/>
      <c r="B490" s="67"/>
      <c r="C490" s="67"/>
      <c r="D490" s="67"/>
      <c r="E490" s="67"/>
      <c r="F490" s="67"/>
      <c r="G490" s="67"/>
      <c r="H490" s="67"/>
      <c r="I490" s="67"/>
    </row>
    <row r="491" spans="1:9" x14ac:dyDescent="0.25">
      <c r="A491" s="66"/>
      <c r="B491" s="67"/>
      <c r="C491" s="67"/>
      <c r="D491" s="67"/>
      <c r="E491" s="67"/>
      <c r="F491" s="67"/>
      <c r="G491" s="67"/>
      <c r="H491" s="67"/>
      <c r="I491" s="67"/>
    </row>
    <row r="492" spans="1:9" x14ac:dyDescent="0.25">
      <c r="A492" s="66"/>
      <c r="B492" s="67"/>
      <c r="C492" s="67"/>
      <c r="D492" s="67"/>
      <c r="E492" s="67"/>
      <c r="F492" s="67"/>
      <c r="G492" s="67"/>
      <c r="H492" s="67"/>
      <c r="I492" s="67"/>
    </row>
    <row r="493" spans="1:9" x14ac:dyDescent="0.25">
      <c r="A493" s="66"/>
      <c r="B493" s="67"/>
      <c r="C493" s="67"/>
      <c r="D493" s="67"/>
      <c r="E493" s="67"/>
      <c r="F493" s="67"/>
      <c r="G493" s="67"/>
      <c r="H493" s="67"/>
      <c r="I493" s="67"/>
    </row>
    <row r="494" spans="1:9" x14ac:dyDescent="0.25">
      <c r="A494" s="66"/>
      <c r="B494" s="67"/>
      <c r="C494" s="67"/>
      <c r="D494" s="67"/>
      <c r="E494" s="67"/>
      <c r="F494" s="67"/>
      <c r="G494" s="67"/>
      <c r="H494" s="67"/>
      <c r="I494" s="67"/>
    </row>
    <row r="495" spans="1:9" x14ac:dyDescent="0.25">
      <c r="A495" s="66"/>
      <c r="B495" s="67"/>
      <c r="C495" s="67"/>
      <c r="D495" s="67"/>
      <c r="E495" s="67"/>
      <c r="F495" s="67"/>
      <c r="G495" s="67"/>
      <c r="H495" s="67"/>
      <c r="I495" s="67"/>
    </row>
    <row r="496" spans="1:9" x14ac:dyDescent="0.25">
      <c r="A496" s="66"/>
      <c r="B496" s="67"/>
      <c r="C496" s="67"/>
      <c r="D496" s="67"/>
      <c r="E496" s="67"/>
      <c r="F496" s="67"/>
      <c r="G496" s="67"/>
      <c r="H496" s="67"/>
      <c r="I496" s="67"/>
    </row>
    <row r="497" spans="1:9" x14ac:dyDescent="0.25">
      <c r="A497" s="66"/>
      <c r="B497" s="67"/>
      <c r="C497" s="67"/>
      <c r="D497" s="67"/>
      <c r="E497" s="67"/>
      <c r="F497" s="67"/>
      <c r="G497" s="67"/>
      <c r="H497" s="67"/>
      <c r="I497" s="67"/>
    </row>
    <row r="498" spans="1:9" x14ac:dyDescent="0.25">
      <c r="A498" s="66"/>
      <c r="B498" s="67"/>
      <c r="C498" s="67"/>
      <c r="D498" s="67"/>
      <c r="E498" s="67"/>
      <c r="F498" s="67"/>
      <c r="G498" s="67"/>
      <c r="H498" s="67"/>
      <c r="I498" s="67"/>
    </row>
    <row r="499" spans="1:9" x14ac:dyDescent="0.25">
      <c r="A499" s="66"/>
      <c r="B499" s="67"/>
      <c r="C499" s="67"/>
      <c r="D499" s="67"/>
      <c r="E499" s="67"/>
      <c r="F499" s="67"/>
      <c r="G499" s="67"/>
      <c r="H499" s="67"/>
      <c r="I499" s="67"/>
    </row>
    <row r="500" spans="1:9" x14ac:dyDescent="0.25">
      <c r="A500" s="66"/>
      <c r="B500" s="67"/>
      <c r="C500" s="67"/>
      <c r="D500" s="67"/>
      <c r="E500" s="67"/>
      <c r="F500" s="67"/>
      <c r="G500" s="67"/>
      <c r="H500" s="67"/>
      <c r="I500" s="67"/>
    </row>
    <row r="501" spans="1:9" x14ac:dyDescent="0.25">
      <c r="A501" s="66"/>
      <c r="B501" s="67"/>
      <c r="C501" s="67"/>
      <c r="D501" s="67"/>
      <c r="E501" s="67"/>
      <c r="F501" s="67"/>
      <c r="G501" s="67"/>
      <c r="H501" s="67"/>
      <c r="I501" s="67"/>
    </row>
    <row r="502" spans="1:9" x14ac:dyDescent="0.25">
      <c r="A502" s="66"/>
      <c r="B502" s="67"/>
      <c r="C502" s="67"/>
      <c r="D502" s="67"/>
      <c r="E502" s="67"/>
      <c r="F502" s="67"/>
      <c r="G502" s="67"/>
      <c r="H502" s="67"/>
      <c r="I502" s="67"/>
    </row>
    <row r="503" spans="1:9" x14ac:dyDescent="0.25">
      <c r="A503" s="66"/>
      <c r="B503" s="67"/>
      <c r="C503" s="67"/>
      <c r="D503" s="67"/>
      <c r="E503" s="67"/>
      <c r="F503" s="67"/>
      <c r="G503" s="67"/>
      <c r="H503" s="67"/>
      <c r="I503" s="67"/>
    </row>
    <row r="504" spans="1:9" x14ac:dyDescent="0.25">
      <c r="A504" s="66"/>
      <c r="B504" s="67"/>
      <c r="C504" s="67"/>
      <c r="D504" s="67"/>
      <c r="E504" s="67"/>
      <c r="F504" s="67"/>
      <c r="G504" s="67"/>
      <c r="H504" s="67"/>
      <c r="I504" s="67"/>
    </row>
    <row r="505" spans="1:9" x14ac:dyDescent="0.25">
      <c r="A505" s="66"/>
      <c r="B505" s="67"/>
      <c r="C505" s="67"/>
      <c r="D505" s="67"/>
      <c r="E505" s="67"/>
      <c r="F505" s="67"/>
      <c r="G505" s="67"/>
      <c r="H505" s="67"/>
      <c r="I505" s="67"/>
    </row>
    <row r="506" spans="1:9" x14ac:dyDescent="0.25">
      <c r="A506" s="66"/>
      <c r="B506" s="67"/>
      <c r="C506" s="67"/>
      <c r="D506" s="67"/>
      <c r="E506" s="67"/>
      <c r="F506" s="67"/>
      <c r="G506" s="67"/>
      <c r="H506" s="67"/>
      <c r="I506" s="67"/>
    </row>
    <row r="507" spans="1:9" x14ac:dyDescent="0.25">
      <c r="A507" s="66"/>
      <c r="B507" s="67"/>
      <c r="C507" s="67"/>
      <c r="D507" s="67"/>
      <c r="E507" s="67"/>
      <c r="F507" s="67"/>
      <c r="G507" s="67"/>
      <c r="H507" s="67"/>
      <c r="I507" s="67"/>
    </row>
    <row r="508" spans="1:9" x14ac:dyDescent="0.25">
      <c r="A508" s="66"/>
      <c r="B508" s="67"/>
      <c r="C508" s="67"/>
      <c r="D508" s="67"/>
      <c r="E508" s="67"/>
      <c r="F508" s="67"/>
      <c r="G508" s="67"/>
      <c r="H508" s="67"/>
      <c r="I508" s="67"/>
    </row>
    <row r="509" spans="1:9" x14ac:dyDescent="0.25">
      <c r="A509" s="66"/>
      <c r="B509" s="67"/>
      <c r="C509" s="67"/>
      <c r="D509" s="67"/>
      <c r="E509" s="67"/>
      <c r="F509" s="67"/>
      <c r="G509" s="67"/>
      <c r="H509" s="67"/>
      <c r="I509" s="67"/>
    </row>
    <row r="510" spans="1:9" x14ac:dyDescent="0.25">
      <c r="A510" s="66"/>
      <c r="B510" s="67"/>
      <c r="C510" s="67"/>
      <c r="D510" s="67"/>
      <c r="E510" s="67"/>
      <c r="F510" s="67"/>
      <c r="G510" s="67"/>
      <c r="H510" s="67"/>
      <c r="I510" s="67"/>
    </row>
    <row r="511" spans="1:9" x14ac:dyDescent="0.25">
      <c r="A511" s="66"/>
      <c r="B511" s="67"/>
      <c r="C511" s="67"/>
      <c r="D511" s="67"/>
      <c r="E511" s="67"/>
      <c r="F511" s="67"/>
      <c r="G511" s="67"/>
      <c r="H511" s="67"/>
      <c r="I511" s="67"/>
    </row>
    <row r="512" spans="1:9" x14ac:dyDescent="0.25">
      <c r="A512" s="66"/>
      <c r="B512" s="67"/>
      <c r="C512" s="67"/>
      <c r="D512" s="67"/>
      <c r="E512" s="67"/>
      <c r="F512" s="67"/>
      <c r="G512" s="67"/>
      <c r="H512" s="67"/>
      <c r="I512" s="67"/>
    </row>
    <row r="513" spans="1:9" x14ac:dyDescent="0.25">
      <c r="A513" s="66"/>
      <c r="B513" s="67"/>
      <c r="C513" s="67"/>
      <c r="D513" s="67"/>
      <c r="E513" s="67"/>
      <c r="F513" s="67"/>
      <c r="G513" s="67"/>
      <c r="H513" s="67"/>
      <c r="I513" s="67"/>
    </row>
    <row r="514" spans="1:9" x14ac:dyDescent="0.25">
      <c r="A514" s="66"/>
      <c r="B514" s="67"/>
      <c r="C514" s="67"/>
      <c r="D514" s="67"/>
      <c r="E514" s="67"/>
      <c r="F514" s="67"/>
      <c r="G514" s="67"/>
      <c r="H514" s="67"/>
      <c r="I514" s="67"/>
    </row>
    <row r="515" spans="1:9" x14ac:dyDescent="0.25">
      <c r="A515" s="66"/>
      <c r="B515" s="67"/>
      <c r="C515" s="67"/>
      <c r="D515" s="67"/>
      <c r="E515" s="67"/>
      <c r="F515" s="67"/>
      <c r="G515" s="67"/>
      <c r="H515" s="67"/>
      <c r="I515" s="67"/>
    </row>
    <row r="516" spans="1:9" x14ac:dyDescent="0.25">
      <c r="A516" s="66"/>
      <c r="B516" s="67"/>
      <c r="C516" s="67"/>
      <c r="D516" s="67"/>
      <c r="E516" s="67"/>
      <c r="F516" s="67"/>
      <c r="G516" s="67"/>
      <c r="H516" s="67"/>
      <c r="I516" s="67"/>
    </row>
    <row r="517" spans="1:9" x14ac:dyDescent="0.25">
      <c r="A517" s="66"/>
      <c r="B517" s="67"/>
      <c r="C517" s="67"/>
      <c r="D517" s="67"/>
      <c r="E517" s="67"/>
      <c r="F517" s="67"/>
      <c r="G517" s="67"/>
      <c r="H517" s="67"/>
      <c r="I517" s="67"/>
    </row>
    <row r="518" spans="1:9" x14ac:dyDescent="0.25">
      <c r="A518" s="66"/>
      <c r="B518" s="67"/>
      <c r="C518" s="67"/>
      <c r="D518" s="67"/>
      <c r="E518" s="67"/>
      <c r="F518" s="67"/>
      <c r="G518" s="67"/>
      <c r="H518" s="67"/>
      <c r="I518" s="67"/>
    </row>
    <row r="519" spans="1:9" x14ac:dyDescent="0.25">
      <c r="A519" s="66"/>
      <c r="B519" s="67"/>
      <c r="C519" s="67"/>
      <c r="D519" s="67"/>
      <c r="E519" s="67"/>
      <c r="F519" s="67"/>
      <c r="G519" s="67"/>
      <c r="H519" s="67"/>
      <c r="I519" s="67"/>
    </row>
    <row r="520" spans="1:9" x14ac:dyDescent="0.25">
      <c r="A520" s="66"/>
      <c r="B520" s="67"/>
      <c r="C520" s="67"/>
      <c r="D520" s="67"/>
      <c r="E520" s="67"/>
      <c r="F520" s="67"/>
      <c r="G520" s="67"/>
      <c r="H520" s="67"/>
      <c r="I520" s="67"/>
    </row>
    <row r="521" spans="1:9" x14ac:dyDescent="0.25">
      <c r="A521" s="66"/>
      <c r="B521" s="67"/>
      <c r="C521" s="67"/>
      <c r="D521" s="67"/>
      <c r="E521" s="67"/>
      <c r="F521" s="67"/>
      <c r="G521" s="67"/>
      <c r="H521" s="67"/>
      <c r="I521" s="67"/>
    </row>
    <row r="522" spans="1:9" x14ac:dyDescent="0.25">
      <c r="A522" s="66"/>
      <c r="B522" s="67"/>
      <c r="C522" s="67"/>
      <c r="D522" s="67"/>
      <c r="E522" s="67"/>
      <c r="F522" s="67"/>
      <c r="G522" s="67"/>
      <c r="H522" s="67"/>
      <c r="I522" s="67"/>
    </row>
    <row r="523" spans="1:9" x14ac:dyDescent="0.25">
      <c r="A523" s="66"/>
      <c r="B523" s="67"/>
      <c r="C523" s="67"/>
      <c r="D523" s="67"/>
      <c r="E523" s="67"/>
      <c r="F523" s="67"/>
      <c r="G523" s="67"/>
      <c r="H523" s="67"/>
      <c r="I523" s="67"/>
    </row>
    <row r="524" spans="1:9" x14ac:dyDescent="0.25">
      <c r="A524" s="66"/>
      <c r="B524" s="67"/>
      <c r="C524" s="67"/>
      <c r="D524" s="67"/>
      <c r="E524" s="67"/>
      <c r="F524" s="67"/>
      <c r="G524" s="67"/>
      <c r="H524" s="67"/>
      <c r="I524" s="67"/>
    </row>
    <row r="525" spans="1:9" x14ac:dyDescent="0.25">
      <c r="A525" s="66"/>
      <c r="B525" s="67"/>
      <c r="C525" s="67"/>
      <c r="D525" s="67"/>
      <c r="E525" s="67"/>
      <c r="F525" s="67"/>
      <c r="G525" s="67"/>
      <c r="H525" s="67"/>
      <c r="I525" s="67"/>
    </row>
    <row r="526" spans="1:9" x14ac:dyDescent="0.25">
      <c r="A526" s="66"/>
      <c r="B526" s="67"/>
      <c r="C526" s="67"/>
      <c r="D526" s="67"/>
      <c r="E526" s="67"/>
      <c r="F526" s="67"/>
      <c r="G526" s="67"/>
      <c r="H526" s="67"/>
      <c r="I526" s="67"/>
    </row>
    <row r="527" spans="1:9" x14ac:dyDescent="0.25">
      <c r="A527" s="66"/>
      <c r="B527" s="67"/>
      <c r="C527" s="67"/>
      <c r="D527" s="67"/>
      <c r="E527" s="67"/>
      <c r="F527" s="67"/>
      <c r="G527" s="67"/>
      <c r="H527" s="67"/>
      <c r="I527" s="67"/>
    </row>
    <row r="528" spans="1:9" x14ac:dyDescent="0.25">
      <c r="A528" s="66"/>
      <c r="B528" s="67"/>
      <c r="C528" s="67"/>
      <c r="D528" s="67"/>
      <c r="E528" s="67"/>
      <c r="F528" s="67"/>
      <c r="G528" s="67"/>
      <c r="H528" s="67"/>
      <c r="I528" s="67"/>
    </row>
    <row r="529" spans="1:9" x14ac:dyDescent="0.25">
      <c r="A529" s="66"/>
      <c r="B529" s="67"/>
      <c r="C529" s="67"/>
      <c r="D529" s="67"/>
      <c r="E529" s="67"/>
      <c r="F529" s="67"/>
      <c r="G529" s="67"/>
      <c r="H529" s="67"/>
      <c r="I529" s="67"/>
    </row>
    <row r="530" spans="1:9" x14ac:dyDescent="0.25">
      <c r="A530" s="66"/>
      <c r="B530" s="67"/>
      <c r="C530" s="67"/>
      <c r="D530" s="67"/>
      <c r="E530" s="67"/>
      <c r="F530" s="67"/>
      <c r="G530" s="67"/>
      <c r="H530" s="67"/>
      <c r="I530" s="67"/>
    </row>
    <row r="531" spans="1:9" x14ac:dyDescent="0.25">
      <c r="A531" s="66"/>
      <c r="B531" s="67"/>
      <c r="C531" s="67"/>
      <c r="D531" s="67"/>
      <c r="E531" s="67"/>
      <c r="F531" s="67"/>
      <c r="G531" s="67"/>
      <c r="H531" s="67"/>
      <c r="I531" s="67"/>
    </row>
    <row r="532" spans="1:9" x14ac:dyDescent="0.25">
      <c r="A532" s="66"/>
      <c r="B532" s="67"/>
      <c r="C532" s="67"/>
      <c r="D532" s="67"/>
      <c r="E532" s="67"/>
      <c r="F532" s="67"/>
      <c r="G532" s="67"/>
      <c r="H532" s="67"/>
      <c r="I532" s="67"/>
    </row>
    <row r="533" spans="1:9" x14ac:dyDescent="0.25">
      <c r="A533" s="66"/>
      <c r="B533" s="67"/>
      <c r="C533" s="67"/>
      <c r="D533" s="67"/>
      <c r="E533" s="67"/>
      <c r="F533" s="67"/>
      <c r="G533" s="67"/>
      <c r="H533" s="67"/>
      <c r="I533" s="67"/>
    </row>
    <row r="534" spans="1:9" x14ac:dyDescent="0.25">
      <c r="A534" s="66"/>
      <c r="B534" s="67"/>
      <c r="C534" s="67"/>
      <c r="D534" s="67"/>
      <c r="E534" s="67"/>
      <c r="F534" s="67"/>
      <c r="G534" s="67"/>
      <c r="H534" s="67"/>
      <c r="I534" s="67"/>
    </row>
    <row r="535" spans="1:9" x14ac:dyDescent="0.25">
      <c r="A535" s="66"/>
      <c r="B535" s="67"/>
      <c r="C535" s="67"/>
      <c r="D535" s="67"/>
      <c r="E535" s="67"/>
      <c r="F535" s="67"/>
      <c r="G535" s="67"/>
      <c r="H535" s="67"/>
      <c r="I535" s="67"/>
    </row>
    <row r="536" spans="1:9" x14ac:dyDescent="0.25">
      <c r="A536" s="66"/>
      <c r="B536" s="67"/>
      <c r="C536" s="67"/>
      <c r="D536" s="67"/>
      <c r="E536" s="67"/>
      <c r="F536" s="67"/>
      <c r="G536" s="67"/>
      <c r="H536" s="67"/>
      <c r="I536" s="67"/>
    </row>
    <row r="537" spans="1:9" x14ac:dyDescent="0.25">
      <c r="A537" s="66"/>
      <c r="B537" s="67"/>
      <c r="C537" s="67"/>
      <c r="D537" s="67"/>
      <c r="E537" s="67"/>
      <c r="F537" s="67"/>
      <c r="G537" s="67"/>
      <c r="H537" s="67"/>
      <c r="I537" s="67"/>
    </row>
    <row r="538" spans="1:9" x14ac:dyDescent="0.25">
      <c r="A538" s="66"/>
      <c r="B538" s="67"/>
      <c r="C538" s="67"/>
      <c r="D538" s="67"/>
      <c r="E538" s="67"/>
      <c r="F538" s="67"/>
      <c r="G538" s="67"/>
      <c r="H538" s="67"/>
      <c r="I538" s="67"/>
    </row>
    <row r="539" spans="1:9" x14ac:dyDescent="0.25">
      <c r="A539" s="66"/>
      <c r="B539" s="67"/>
      <c r="C539" s="67"/>
      <c r="D539" s="67"/>
      <c r="E539" s="67"/>
      <c r="F539" s="67"/>
      <c r="G539" s="67"/>
      <c r="H539" s="67"/>
      <c r="I539" s="67"/>
    </row>
    <row r="540" spans="1:9" x14ac:dyDescent="0.25">
      <c r="A540" s="66"/>
      <c r="B540" s="67"/>
      <c r="C540" s="67"/>
      <c r="D540" s="67"/>
      <c r="E540" s="67"/>
      <c r="F540" s="67"/>
      <c r="G540" s="67"/>
      <c r="H540" s="67"/>
      <c r="I540" s="67"/>
    </row>
    <row r="541" spans="1:9" x14ac:dyDescent="0.25">
      <c r="A541" s="66"/>
      <c r="B541" s="67"/>
      <c r="C541" s="67"/>
      <c r="D541" s="67"/>
      <c r="E541" s="67"/>
      <c r="F541" s="67"/>
      <c r="G541" s="67"/>
      <c r="H541" s="67"/>
      <c r="I541" s="67"/>
    </row>
    <row r="542" spans="1:9" x14ac:dyDescent="0.25">
      <c r="A542" s="66"/>
      <c r="B542" s="67"/>
      <c r="C542" s="67"/>
      <c r="D542" s="67"/>
      <c r="E542" s="67"/>
      <c r="F542" s="67"/>
      <c r="G542" s="67"/>
      <c r="H542" s="67"/>
      <c r="I542" s="67"/>
    </row>
    <row r="543" spans="1:9" x14ac:dyDescent="0.25">
      <c r="A543" s="66"/>
      <c r="B543" s="67"/>
      <c r="C543" s="67"/>
      <c r="D543" s="67"/>
      <c r="E543" s="67"/>
      <c r="F543" s="67"/>
      <c r="G543" s="67"/>
      <c r="H543" s="67"/>
      <c r="I543" s="67"/>
    </row>
    <row r="544" spans="1:9" x14ac:dyDescent="0.25">
      <c r="A544" s="66"/>
      <c r="B544" s="67"/>
      <c r="C544" s="67"/>
      <c r="D544" s="67"/>
      <c r="E544" s="67"/>
      <c r="F544" s="67"/>
      <c r="G544" s="67"/>
      <c r="H544" s="67"/>
      <c r="I544" s="67"/>
    </row>
    <row r="545" spans="1:9" x14ac:dyDescent="0.25">
      <c r="A545" s="66"/>
      <c r="B545" s="67"/>
      <c r="C545" s="67"/>
      <c r="D545" s="67"/>
      <c r="E545" s="67"/>
      <c r="F545" s="67"/>
      <c r="G545" s="67"/>
      <c r="H545" s="67"/>
      <c r="I545" s="67"/>
    </row>
    <row r="546" spans="1:9" x14ac:dyDescent="0.25">
      <c r="A546" s="66"/>
      <c r="B546" s="67"/>
      <c r="C546" s="67"/>
      <c r="D546" s="67"/>
      <c r="E546" s="67"/>
      <c r="F546" s="67"/>
      <c r="G546" s="67"/>
      <c r="H546" s="67"/>
      <c r="I546" s="67"/>
    </row>
    <row r="547" spans="1:9" x14ac:dyDescent="0.25">
      <c r="A547" s="66"/>
      <c r="B547" s="67"/>
      <c r="C547" s="67"/>
      <c r="D547" s="67"/>
      <c r="E547" s="67"/>
      <c r="F547" s="67"/>
      <c r="G547" s="67"/>
      <c r="H547" s="67"/>
      <c r="I547" s="67"/>
    </row>
    <row r="548" spans="1:9" x14ac:dyDescent="0.25">
      <c r="A548" s="66"/>
      <c r="B548" s="67"/>
      <c r="C548" s="67"/>
      <c r="D548" s="67"/>
      <c r="E548" s="67"/>
      <c r="F548" s="67"/>
      <c r="G548" s="67"/>
      <c r="H548" s="67"/>
      <c r="I548" s="67"/>
    </row>
    <row r="549" spans="1:9" x14ac:dyDescent="0.25">
      <c r="A549" s="66"/>
      <c r="B549" s="67"/>
      <c r="C549" s="67"/>
      <c r="D549" s="67"/>
      <c r="E549" s="67"/>
      <c r="F549" s="67"/>
      <c r="G549" s="67"/>
      <c r="H549" s="67"/>
      <c r="I549" s="67"/>
    </row>
    <row r="550" spans="1:9" x14ac:dyDescent="0.25">
      <c r="A550" s="66"/>
      <c r="B550" s="67"/>
      <c r="C550" s="67"/>
      <c r="D550" s="67"/>
      <c r="E550" s="67"/>
      <c r="F550" s="67"/>
      <c r="G550" s="67"/>
      <c r="H550" s="67"/>
      <c r="I550" s="67"/>
    </row>
    <row r="551" spans="1:9" x14ac:dyDescent="0.25">
      <c r="A551" s="66"/>
      <c r="B551" s="67"/>
      <c r="C551" s="67"/>
      <c r="D551" s="67"/>
      <c r="E551" s="67"/>
      <c r="F551" s="67"/>
      <c r="G551" s="67"/>
      <c r="H551" s="67"/>
      <c r="I551" s="67"/>
    </row>
    <row r="552" spans="1:9" x14ac:dyDescent="0.25">
      <c r="A552" s="66"/>
      <c r="B552" s="67"/>
      <c r="C552" s="67"/>
      <c r="D552" s="67"/>
      <c r="E552" s="67"/>
      <c r="F552" s="67"/>
      <c r="G552" s="67"/>
      <c r="H552" s="67"/>
      <c r="I552" s="67"/>
    </row>
    <row r="553" spans="1:9" x14ac:dyDescent="0.25">
      <c r="A553" s="66"/>
      <c r="B553" s="67"/>
      <c r="C553" s="67"/>
      <c r="D553" s="67"/>
      <c r="E553" s="67"/>
      <c r="F553" s="67"/>
      <c r="G553" s="67"/>
      <c r="H553" s="67"/>
      <c r="I553" s="67"/>
    </row>
    <row r="554" spans="1:9" x14ac:dyDescent="0.25">
      <c r="A554" s="66"/>
      <c r="B554" s="67"/>
      <c r="C554" s="67"/>
      <c r="D554" s="67"/>
      <c r="E554" s="67"/>
      <c r="F554" s="67"/>
      <c r="G554" s="67"/>
      <c r="H554" s="67"/>
      <c r="I554" s="67"/>
    </row>
    <row r="555" spans="1:9" x14ac:dyDescent="0.25">
      <c r="A555" s="66"/>
      <c r="B555" s="67"/>
      <c r="C555" s="67"/>
      <c r="D555" s="67"/>
      <c r="E555" s="67"/>
      <c r="F555" s="67"/>
      <c r="G555" s="67"/>
      <c r="H555" s="67"/>
      <c r="I555" s="67"/>
    </row>
    <row r="556" spans="1:9" x14ac:dyDescent="0.25">
      <c r="A556" s="66"/>
      <c r="B556" s="67"/>
      <c r="C556" s="67"/>
      <c r="D556" s="67"/>
      <c r="E556" s="67"/>
      <c r="F556" s="67"/>
      <c r="G556" s="67"/>
      <c r="H556" s="67"/>
      <c r="I556" s="67"/>
    </row>
    <row r="557" spans="1:9" x14ac:dyDescent="0.25">
      <c r="A557" s="66"/>
      <c r="B557" s="67"/>
      <c r="C557" s="67"/>
      <c r="D557" s="67"/>
      <c r="E557" s="67"/>
      <c r="F557" s="67"/>
      <c r="G557" s="67"/>
      <c r="H557" s="67"/>
      <c r="I557" s="67"/>
    </row>
    <row r="558" spans="1:9" x14ac:dyDescent="0.25">
      <c r="A558" s="66"/>
      <c r="B558" s="67"/>
      <c r="C558" s="67"/>
      <c r="D558" s="67"/>
      <c r="E558" s="67"/>
      <c r="F558" s="67"/>
      <c r="G558" s="67"/>
      <c r="H558" s="67"/>
      <c r="I558" s="67"/>
    </row>
    <row r="559" spans="1:9" x14ac:dyDescent="0.25">
      <c r="A559" s="66"/>
      <c r="B559" s="67"/>
      <c r="C559" s="67"/>
      <c r="D559" s="67"/>
      <c r="E559" s="67"/>
      <c r="F559" s="67"/>
      <c r="G559" s="67"/>
      <c r="H559" s="67"/>
      <c r="I559" s="67"/>
    </row>
    <row r="560" spans="1:9" x14ac:dyDescent="0.25">
      <c r="A560" s="66"/>
      <c r="B560" s="67"/>
      <c r="C560" s="67"/>
      <c r="D560" s="67"/>
      <c r="E560" s="67"/>
      <c r="F560" s="67"/>
      <c r="G560" s="67"/>
      <c r="H560" s="67"/>
      <c r="I560" s="67"/>
    </row>
    <row r="561" spans="1:9" x14ac:dyDescent="0.25">
      <c r="A561" s="66"/>
      <c r="B561" s="67"/>
      <c r="C561" s="67"/>
      <c r="D561" s="67"/>
      <c r="E561" s="67"/>
      <c r="F561" s="67"/>
      <c r="G561" s="67"/>
      <c r="H561" s="67"/>
      <c r="I561" s="67"/>
    </row>
    <row r="562" spans="1:9" x14ac:dyDescent="0.25">
      <c r="A562" s="66"/>
      <c r="B562" s="67"/>
      <c r="C562" s="67"/>
      <c r="D562" s="67"/>
      <c r="E562" s="67"/>
      <c r="F562" s="67"/>
      <c r="G562" s="67"/>
      <c r="H562" s="67"/>
      <c r="I562" s="67"/>
    </row>
    <row r="563" spans="1:9" x14ac:dyDescent="0.25">
      <c r="A563" s="66"/>
      <c r="B563" s="67"/>
      <c r="C563" s="67"/>
      <c r="D563" s="67"/>
      <c r="E563" s="67"/>
      <c r="F563" s="67"/>
      <c r="G563" s="67"/>
      <c r="H563" s="67"/>
      <c r="I563" s="67"/>
    </row>
    <row r="564" spans="1:9" x14ac:dyDescent="0.25">
      <c r="A564" s="66"/>
      <c r="B564" s="67"/>
      <c r="C564" s="67"/>
      <c r="D564" s="67"/>
      <c r="E564" s="67"/>
      <c r="F564" s="67"/>
      <c r="G564" s="67"/>
      <c r="H564" s="67"/>
      <c r="I564" s="67"/>
    </row>
    <row r="565" spans="1:9" x14ac:dyDescent="0.25">
      <c r="A565" s="66"/>
      <c r="B565" s="67"/>
      <c r="C565" s="67"/>
      <c r="D565" s="67"/>
      <c r="E565" s="67"/>
      <c r="F565" s="67"/>
      <c r="G565" s="67"/>
      <c r="H565" s="67"/>
      <c r="I565" s="67"/>
    </row>
    <row r="566" spans="1:9" x14ac:dyDescent="0.25">
      <c r="A566" s="66"/>
      <c r="B566" s="67"/>
      <c r="C566" s="67"/>
      <c r="D566" s="67"/>
      <c r="E566" s="67"/>
      <c r="F566" s="67"/>
      <c r="G566" s="67"/>
      <c r="H566" s="67"/>
      <c r="I566" s="67"/>
    </row>
    <row r="567" spans="1:9" x14ac:dyDescent="0.25">
      <c r="A567" s="66"/>
      <c r="B567" s="67"/>
      <c r="C567" s="67"/>
      <c r="D567" s="67"/>
      <c r="E567" s="67"/>
      <c r="F567" s="67"/>
      <c r="G567" s="67"/>
      <c r="H567" s="67"/>
      <c r="I567" s="67"/>
    </row>
    <row r="568" spans="1:9" x14ac:dyDescent="0.25">
      <c r="A568" s="66"/>
      <c r="B568" s="67"/>
      <c r="C568" s="67"/>
      <c r="D568" s="67"/>
      <c r="E568" s="67"/>
      <c r="F568" s="67"/>
      <c r="G568" s="67"/>
      <c r="H568" s="67"/>
      <c r="I568" s="67"/>
    </row>
    <row r="569" spans="1:9" x14ac:dyDescent="0.25">
      <c r="A569" s="66"/>
      <c r="B569" s="67"/>
      <c r="C569" s="67"/>
      <c r="D569" s="67"/>
      <c r="E569" s="67"/>
      <c r="F569" s="67"/>
      <c r="G569" s="67"/>
      <c r="H569" s="67"/>
      <c r="I569" s="67"/>
    </row>
    <row r="570" spans="1:9" x14ac:dyDescent="0.25">
      <c r="A570" s="66"/>
      <c r="B570" s="67"/>
      <c r="C570" s="67"/>
      <c r="D570" s="67"/>
      <c r="E570" s="67"/>
      <c r="F570" s="67"/>
      <c r="G570" s="67"/>
      <c r="H570" s="67"/>
      <c r="I570" s="67"/>
    </row>
    <row r="571" spans="1:9" x14ac:dyDescent="0.25">
      <c r="A571" s="66"/>
      <c r="B571" s="67"/>
      <c r="C571" s="67"/>
      <c r="D571" s="67"/>
      <c r="E571" s="67"/>
      <c r="F571" s="67"/>
      <c r="G571" s="67"/>
      <c r="H571" s="67"/>
      <c r="I571" s="67"/>
    </row>
    <row r="572" spans="1:9" x14ac:dyDescent="0.25">
      <c r="A572" s="66"/>
      <c r="B572" s="67"/>
      <c r="C572" s="67"/>
      <c r="D572" s="67"/>
      <c r="E572" s="67"/>
      <c r="F572" s="67"/>
      <c r="G572" s="67"/>
      <c r="H572" s="67"/>
      <c r="I572" s="67"/>
    </row>
    <row r="573" spans="1:9" x14ac:dyDescent="0.25">
      <c r="A573" s="66"/>
      <c r="B573" s="67"/>
      <c r="C573" s="67"/>
      <c r="D573" s="67"/>
      <c r="E573" s="67"/>
      <c r="F573" s="67"/>
      <c r="G573" s="67"/>
      <c r="H573" s="67"/>
      <c r="I573" s="67"/>
    </row>
    <row r="574" spans="1:9" x14ac:dyDescent="0.25">
      <c r="A574" s="66"/>
      <c r="B574" s="67"/>
      <c r="C574" s="67"/>
      <c r="D574" s="67"/>
      <c r="E574" s="67"/>
      <c r="F574" s="67"/>
      <c r="G574" s="67"/>
      <c r="H574" s="67"/>
      <c r="I574" s="67"/>
    </row>
    <row r="575" spans="1:9" x14ac:dyDescent="0.25">
      <c r="A575" s="66"/>
      <c r="B575" s="67"/>
      <c r="C575" s="67"/>
      <c r="D575" s="67"/>
      <c r="E575" s="67"/>
      <c r="F575" s="67"/>
      <c r="G575" s="67"/>
      <c r="H575" s="67"/>
      <c r="I575" s="67"/>
    </row>
    <row r="576" spans="1:9" x14ac:dyDescent="0.25">
      <c r="A576" s="66"/>
      <c r="B576" s="67"/>
      <c r="C576" s="67"/>
      <c r="D576" s="67"/>
      <c r="E576" s="67"/>
      <c r="F576" s="67"/>
      <c r="G576" s="67"/>
      <c r="H576" s="67"/>
      <c r="I576" s="67"/>
    </row>
    <row r="577" spans="1:9" x14ac:dyDescent="0.25">
      <c r="A577" s="66"/>
      <c r="B577" s="67"/>
      <c r="C577" s="67"/>
      <c r="D577" s="67"/>
      <c r="E577" s="67"/>
      <c r="F577" s="67"/>
      <c r="G577" s="67"/>
      <c r="H577" s="67"/>
      <c r="I577" s="67"/>
    </row>
    <row r="578" spans="1:9" x14ac:dyDescent="0.25">
      <c r="A578" s="66"/>
      <c r="B578" s="67"/>
      <c r="C578" s="67"/>
      <c r="D578" s="67"/>
      <c r="E578" s="67"/>
      <c r="F578" s="67"/>
      <c r="G578" s="67"/>
      <c r="H578" s="67"/>
      <c r="I578" s="67"/>
    </row>
    <row r="579" spans="1:9" x14ac:dyDescent="0.25">
      <c r="A579" s="66"/>
      <c r="B579" s="67"/>
      <c r="C579" s="67"/>
      <c r="D579" s="67"/>
      <c r="E579" s="67"/>
      <c r="F579" s="67"/>
      <c r="G579" s="67"/>
      <c r="H579" s="67"/>
      <c r="I579" s="67"/>
    </row>
    <row r="580" spans="1:9" x14ac:dyDescent="0.25">
      <c r="A580" s="66"/>
      <c r="B580" s="67"/>
      <c r="C580" s="67"/>
      <c r="D580" s="67"/>
      <c r="E580" s="67"/>
      <c r="F580" s="67"/>
      <c r="G580" s="67"/>
      <c r="H580" s="67"/>
      <c r="I580" s="67"/>
    </row>
    <row r="581" spans="1:9" x14ac:dyDescent="0.25">
      <c r="A581" s="66"/>
      <c r="B581" s="67"/>
      <c r="C581" s="67"/>
      <c r="D581" s="67"/>
      <c r="E581" s="67"/>
      <c r="F581" s="67"/>
      <c r="G581" s="67"/>
      <c r="H581" s="67"/>
      <c r="I581" s="67"/>
    </row>
    <row r="582" spans="1:9" x14ac:dyDescent="0.25">
      <c r="A582" s="66"/>
      <c r="B582" s="67"/>
      <c r="C582" s="67"/>
      <c r="D582" s="67"/>
      <c r="E582" s="67"/>
      <c r="F582" s="67"/>
      <c r="G582" s="67"/>
      <c r="H582" s="67"/>
      <c r="I582" s="67"/>
    </row>
    <row r="583" spans="1:9" x14ac:dyDescent="0.25">
      <c r="A583" s="66"/>
      <c r="B583" s="67"/>
      <c r="C583" s="67"/>
      <c r="D583" s="67"/>
      <c r="E583" s="67"/>
      <c r="F583" s="67"/>
      <c r="G583" s="67"/>
      <c r="H583" s="67"/>
      <c r="I583" s="67"/>
    </row>
    <row r="584" spans="1:9" x14ac:dyDescent="0.25">
      <c r="A584" s="66"/>
      <c r="B584" s="67"/>
      <c r="C584" s="67"/>
      <c r="D584" s="67"/>
      <c r="E584" s="67"/>
      <c r="F584" s="67"/>
      <c r="G584" s="67"/>
      <c r="H584" s="67"/>
      <c r="I584" s="67"/>
    </row>
    <row r="585" spans="1:9" x14ac:dyDescent="0.25">
      <c r="A585" s="66"/>
      <c r="B585" s="67"/>
      <c r="C585" s="67"/>
      <c r="D585" s="67"/>
      <c r="E585" s="67"/>
      <c r="F585" s="67"/>
      <c r="G585" s="67"/>
      <c r="H585" s="67"/>
      <c r="I585" s="67"/>
    </row>
    <row r="586" spans="1:9" x14ac:dyDescent="0.25">
      <c r="A586" s="66"/>
      <c r="B586" s="67"/>
      <c r="C586" s="67"/>
      <c r="D586" s="67"/>
      <c r="E586" s="67"/>
      <c r="F586" s="67"/>
      <c r="G586" s="67"/>
      <c r="H586" s="67"/>
      <c r="I586" s="67"/>
    </row>
    <row r="587" spans="1:9" x14ac:dyDescent="0.25">
      <c r="A587" s="66"/>
      <c r="B587" s="67"/>
      <c r="C587" s="67"/>
      <c r="D587" s="67"/>
      <c r="E587" s="67"/>
      <c r="F587" s="67"/>
      <c r="G587" s="67"/>
      <c r="H587" s="67"/>
      <c r="I587" s="67"/>
    </row>
    <row r="588" spans="1:9" x14ac:dyDescent="0.25">
      <c r="A588" s="66"/>
      <c r="B588" s="67"/>
      <c r="C588" s="67"/>
      <c r="D588" s="67"/>
      <c r="E588" s="67"/>
      <c r="F588" s="67"/>
      <c r="G588" s="67"/>
      <c r="H588" s="67"/>
      <c r="I588" s="67"/>
    </row>
    <row r="589" spans="1:9" x14ac:dyDescent="0.25">
      <c r="A589" s="66"/>
      <c r="B589" s="67"/>
      <c r="C589" s="67"/>
      <c r="D589" s="67"/>
      <c r="E589" s="67"/>
      <c r="F589" s="67"/>
      <c r="G589" s="67"/>
      <c r="H589" s="67"/>
      <c r="I589" s="67"/>
    </row>
    <row r="590" spans="1:9" x14ac:dyDescent="0.25">
      <c r="A590" s="66"/>
      <c r="B590" s="67"/>
      <c r="C590" s="67"/>
      <c r="D590" s="67"/>
      <c r="E590" s="67"/>
      <c r="F590" s="67"/>
      <c r="G590" s="67"/>
      <c r="H590" s="67"/>
      <c r="I590" s="67"/>
    </row>
    <row r="591" spans="1:9" x14ac:dyDescent="0.25">
      <c r="A591" s="66"/>
      <c r="B591" s="67"/>
      <c r="C591" s="67"/>
      <c r="D591" s="67"/>
      <c r="E591" s="67"/>
      <c r="F591" s="67"/>
      <c r="G591" s="67"/>
      <c r="H591" s="67"/>
      <c r="I591" s="67"/>
    </row>
    <row r="592" spans="1:9" x14ac:dyDescent="0.25">
      <c r="A592" s="66"/>
      <c r="B592" s="67"/>
      <c r="C592" s="67"/>
      <c r="D592" s="67"/>
      <c r="E592" s="67"/>
      <c r="F592" s="67"/>
      <c r="G592" s="67"/>
      <c r="H592" s="67"/>
      <c r="I592" s="67"/>
    </row>
    <row r="593" spans="1:9" x14ac:dyDescent="0.25">
      <c r="A593" s="66"/>
      <c r="B593" s="67"/>
      <c r="C593" s="67"/>
      <c r="D593" s="67"/>
      <c r="E593" s="67"/>
      <c r="F593" s="67"/>
      <c r="G593" s="67"/>
      <c r="H593" s="67"/>
      <c r="I593" s="67"/>
    </row>
    <row r="594" spans="1:9" x14ac:dyDescent="0.25">
      <c r="A594" s="66"/>
      <c r="B594" s="67"/>
      <c r="C594" s="67"/>
      <c r="D594" s="67"/>
      <c r="E594" s="67"/>
      <c r="F594" s="67"/>
      <c r="G594" s="67"/>
      <c r="H594" s="67"/>
      <c r="I594" s="67"/>
    </row>
    <row r="595" spans="1:9" x14ac:dyDescent="0.25">
      <c r="A595" s="66"/>
      <c r="B595" s="67"/>
      <c r="C595" s="67"/>
      <c r="D595" s="67"/>
      <c r="E595" s="67"/>
      <c r="F595" s="67"/>
      <c r="G595" s="67"/>
      <c r="H595" s="67"/>
      <c r="I595" s="67"/>
    </row>
    <row r="596" spans="1:9" x14ac:dyDescent="0.25">
      <c r="A596" s="66"/>
      <c r="B596" s="67"/>
      <c r="C596" s="67"/>
      <c r="D596" s="67"/>
      <c r="E596" s="67"/>
      <c r="F596" s="67"/>
      <c r="G596" s="67"/>
      <c r="H596" s="67"/>
      <c r="I596" s="67"/>
    </row>
    <row r="597" spans="1:9" x14ac:dyDescent="0.25">
      <c r="A597" s="66"/>
      <c r="B597" s="67"/>
      <c r="C597" s="67"/>
      <c r="D597" s="67"/>
      <c r="E597" s="67"/>
      <c r="F597" s="67"/>
      <c r="G597" s="67"/>
      <c r="H597" s="67"/>
      <c r="I597" s="67"/>
    </row>
    <row r="598" spans="1:9" x14ac:dyDescent="0.25">
      <c r="A598" s="66"/>
      <c r="B598" s="67"/>
      <c r="C598" s="67"/>
      <c r="D598" s="67"/>
      <c r="E598" s="67"/>
      <c r="F598" s="67"/>
      <c r="G598" s="67"/>
      <c r="H598" s="67"/>
      <c r="I598" s="67"/>
    </row>
    <row r="599" spans="1:9" x14ac:dyDescent="0.25">
      <c r="A599" s="66"/>
      <c r="B599" s="67"/>
      <c r="C599" s="67"/>
      <c r="D599" s="67"/>
      <c r="E599" s="67"/>
      <c r="F599" s="67"/>
      <c r="G599" s="67"/>
      <c r="H599" s="67"/>
      <c r="I599" s="67"/>
    </row>
    <row r="600" spans="1:9" x14ac:dyDescent="0.25">
      <c r="A600" s="66"/>
      <c r="B600" s="67"/>
      <c r="C600" s="67"/>
      <c r="D600" s="67"/>
      <c r="E600" s="67"/>
      <c r="F600" s="67"/>
      <c r="G600" s="67"/>
      <c r="H600" s="67"/>
      <c r="I600" s="67"/>
    </row>
    <row r="601" spans="1:9" x14ac:dyDescent="0.25">
      <c r="A601" s="66"/>
      <c r="B601" s="67"/>
      <c r="C601" s="67"/>
      <c r="D601" s="67"/>
      <c r="E601" s="67"/>
      <c r="F601" s="67"/>
      <c r="G601" s="67"/>
      <c r="H601" s="67"/>
      <c r="I601" s="67"/>
    </row>
    <row r="602" spans="1:9" x14ac:dyDescent="0.25">
      <c r="A602" s="66"/>
      <c r="B602" s="67"/>
      <c r="C602" s="67"/>
      <c r="D602" s="67"/>
      <c r="E602" s="67"/>
      <c r="F602" s="67"/>
      <c r="G602" s="67"/>
      <c r="H602" s="67"/>
      <c r="I602" s="67"/>
    </row>
    <row r="603" spans="1:9" x14ac:dyDescent="0.25">
      <c r="A603" s="66"/>
      <c r="B603" s="67"/>
      <c r="C603" s="67"/>
      <c r="D603" s="67"/>
      <c r="E603" s="67"/>
      <c r="F603" s="67"/>
      <c r="G603" s="67"/>
      <c r="H603" s="67"/>
      <c r="I603" s="67"/>
    </row>
    <row r="604" spans="1:9" x14ac:dyDescent="0.25">
      <c r="A604" s="66"/>
      <c r="B604" s="67"/>
      <c r="C604" s="67"/>
      <c r="D604" s="67"/>
      <c r="E604" s="67"/>
      <c r="F604" s="67"/>
      <c r="G604" s="67"/>
      <c r="H604" s="67"/>
      <c r="I604" s="67"/>
    </row>
    <row r="605" spans="1:9" x14ac:dyDescent="0.25">
      <c r="A605" s="66"/>
      <c r="B605" s="67"/>
      <c r="C605" s="67"/>
      <c r="D605" s="67"/>
      <c r="E605" s="67"/>
      <c r="F605" s="67"/>
      <c r="G605" s="67"/>
      <c r="H605" s="67"/>
      <c r="I605" s="67"/>
    </row>
    <row r="606" spans="1:9" x14ac:dyDescent="0.25">
      <c r="A606" s="66"/>
      <c r="B606" s="67"/>
      <c r="C606" s="67"/>
      <c r="D606" s="67"/>
      <c r="E606" s="67"/>
      <c r="F606" s="67"/>
      <c r="G606" s="67"/>
      <c r="H606" s="67"/>
      <c r="I606" s="67"/>
    </row>
    <row r="607" spans="1:9" x14ac:dyDescent="0.25">
      <c r="A607" s="66"/>
      <c r="B607" s="67"/>
      <c r="C607" s="67"/>
      <c r="D607" s="67"/>
      <c r="E607" s="67"/>
      <c r="F607" s="67"/>
      <c r="G607" s="67"/>
      <c r="H607" s="67"/>
      <c r="I607" s="67"/>
    </row>
    <row r="608" spans="1:9" x14ac:dyDescent="0.25">
      <c r="A608" s="66"/>
      <c r="B608" s="67"/>
      <c r="C608" s="67"/>
      <c r="D608" s="67"/>
      <c r="E608" s="67"/>
      <c r="F608" s="67"/>
      <c r="G608" s="67"/>
      <c r="H608" s="67"/>
      <c r="I608" s="67"/>
    </row>
    <row r="609" spans="1:9" x14ac:dyDescent="0.25">
      <c r="A609" s="66"/>
      <c r="B609" s="67"/>
      <c r="C609" s="67"/>
      <c r="D609" s="67"/>
      <c r="E609" s="67"/>
      <c r="F609" s="67"/>
      <c r="G609" s="67"/>
      <c r="H609" s="67"/>
      <c r="I609" s="67"/>
    </row>
    <row r="610" spans="1:9" x14ac:dyDescent="0.25">
      <c r="A610" s="66"/>
      <c r="B610" s="67"/>
      <c r="C610" s="67"/>
      <c r="D610" s="67"/>
      <c r="E610" s="67"/>
      <c r="F610" s="67"/>
      <c r="G610" s="67"/>
      <c r="H610" s="67"/>
      <c r="I610" s="67"/>
    </row>
    <row r="611" spans="1:9" x14ac:dyDescent="0.25">
      <c r="A611" s="66"/>
      <c r="B611" s="67"/>
      <c r="C611" s="67"/>
      <c r="D611" s="67"/>
      <c r="E611" s="67"/>
      <c r="F611" s="67"/>
      <c r="G611" s="67"/>
      <c r="H611" s="67"/>
      <c r="I611" s="67"/>
    </row>
    <row r="612" spans="1:9" x14ac:dyDescent="0.25">
      <c r="A612" s="66"/>
      <c r="B612" s="67"/>
      <c r="C612" s="67"/>
      <c r="D612" s="67"/>
      <c r="E612" s="67"/>
      <c r="F612" s="67"/>
      <c r="G612" s="67"/>
      <c r="H612" s="67"/>
      <c r="I612" s="67"/>
    </row>
    <row r="613" spans="1:9" x14ac:dyDescent="0.25">
      <c r="A613" s="66"/>
      <c r="B613" s="67"/>
      <c r="C613" s="67"/>
      <c r="D613" s="67"/>
      <c r="E613" s="67"/>
      <c r="F613" s="67"/>
      <c r="G613" s="67"/>
      <c r="H613" s="67"/>
      <c r="I613" s="67"/>
    </row>
    <row r="614" spans="1:9" x14ac:dyDescent="0.25">
      <c r="A614" s="66"/>
      <c r="B614" s="67"/>
      <c r="C614" s="67"/>
      <c r="D614" s="67"/>
      <c r="E614" s="67"/>
      <c r="F614" s="67"/>
      <c r="G614" s="67"/>
      <c r="H614" s="67"/>
      <c r="I614" s="67"/>
    </row>
    <row r="615" spans="1:9" x14ac:dyDescent="0.25">
      <c r="A615" s="66"/>
      <c r="B615" s="67"/>
      <c r="C615" s="67"/>
      <c r="D615" s="67"/>
      <c r="E615" s="67"/>
      <c r="F615" s="67"/>
      <c r="G615" s="67"/>
      <c r="H615" s="67"/>
      <c r="I615" s="67"/>
    </row>
    <row r="616" spans="1:9" x14ac:dyDescent="0.25">
      <c r="A616" s="66"/>
      <c r="B616" s="67"/>
      <c r="C616" s="67"/>
      <c r="D616" s="67"/>
      <c r="E616" s="67"/>
      <c r="F616" s="67"/>
      <c r="G616" s="67"/>
      <c r="H616" s="67"/>
      <c r="I616" s="67"/>
    </row>
    <row r="617" spans="1:9" x14ac:dyDescent="0.25">
      <c r="A617" s="66"/>
      <c r="B617" s="67"/>
      <c r="C617" s="67"/>
      <c r="D617" s="67"/>
      <c r="E617" s="67"/>
      <c r="F617" s="67"/>
      <c r="G617" s="67"/>
      <c r="H617" s="67"/>
      <c r="I617" s="67"/>
    </row>
    <row r="618" spans="1:9" x14ac:dyDescent="0.25">
      <c r="A618" s="66"/>
      <c r="B618" s="67"/>
      <c r="C618" s="67"/>
      <c r="D618" s="67"/>
      <c r="E618" s="67"/>
      <c r="F618" s="67"/>
      <c r="G618" s="67"/>
      <c r="H618" s="67"/>
      <c r="I618" s="67"/>
    </row>
    <row r="619" spans="1:9" x14ac:dyDescent="0.25">
      <c r="A619" s="66"/>
      <c r="B619" s="67"/>
      <c r="C619" s="67"/>
      <c r="D619" s="67"/>
      <c r="E619" s="67"/>
      <c r="F619" s="67"/>
      <c r="G619" s="67"/>
      <c r="H619" s="67"/>
      <c r="I619" s="67"/>
    </row>
    <row r="620" spans="1:9" x14ac:dyDescent="0.25">
      <c r="A620" s="66"/>
      <c r="B620" s="67"/>
      <c r="C620" s="67"/>
      <c r="D620" s="67"/>
      <c r="E620" s="67"/>
      <c r="F620" s="67"/>
      <c r="G620" s="67"/>
      <c r="H620" s="67"/>
      <c r="I620" s="67"/>
    </row>
    <row r="621" spans="1:9" x14ac:dyDescent="0.25">
      <c r="A621" s="66"/>
      <c r="B621" s="67"/>
      <c r="C621" s="67"/>
      <c r="D621" s="67"/>
      <c r="E621" s="67"/>
      <c r="F621" s="67"/>
      <c r="G621" s="67"/>
      <c r="H621" s="67"/>
      <c r="I621" s="67"/>
    </row>
    <row r="622" spans="1:9" x14ac:dyDescent="0.25">
      <c r="A622" s="66"/>
      <c r="B622" s="67"/>
      <c r="C622" s="67"/>
      <c r="D622" s="67"/>
      <c r="E622" s="67"/>
      <c r="F622" s="67"/>
      <c r="G622" s="67"/>
      <c r="H622" s="67"/>
      <c r="I622" s="67"/>
    </row>
    <row r="623" spans="1:9" x14ac:dyDescent="0.25">
      <c r="A623" s="66"/>
      <c r="B623" s="67"/>
      <c r="C623" s="67"/>
      <c r="D623" s="67"/>
      <c r="E623" s="67"/>
      <c r="F623" s="67"/>
      <c r="G623" s="67"/>
      <c r="H623" s="67"/>
      <c r="I623" s="67"/>
    </row>
    <row r="624" spans="1:9" x14ac:dyDescent="0.25">
      <c r="A624" s="66"/>
      <c r="B624" s="67"/>
      <c r="C624" s="67"/>
      <c r="D624" s="67"/>
      <c r="E624" s="67"/>
      <c r="F624" s="67"/>
      <c r="G624" s="67"/>
      <c r="H624" s="67"/>
      <c r="I624" s="67"/>
    </row>
    <row r="625" spans="1:9" x14ac:dyDescent="0.25">
      <c r="A625" s="66"/>
      <c r="B625" s="67"/>
      <c r="C625" s="67"/>
      <c r="D625" s="67"/>
      <c r="E625" s="67"/>
      <c r="F625" s="67"/>
      <c r="G625" s="67"/>
      <c r="H625" s="67"/>
      <c r="I625" s="67"/>
    </row>
    <row r="626" spans="1:9" x14ac:dyDescent="0.25">
      <c r="A626" s="66"/>
      <c r="B626" s="67"/>
      <c r="C626" s="67"/>
      <c r="D626" s="67"/>
      <c r="E626" s="67"/>
      <c r="F626" s="67"/>
      <c r="G626" s="67"/>
      <c r="H626" s="67"/>
      <c r="I626" s="67"/>
    </row>
    <row r="627" spans="1:9" x14ac:dyDescent="0.25">
      <c r="A627" s="66"/>
      <c r="B627" s="67"/>
      <c r="C627" s="67"/>
      <c r="D627" s="67"/>
      <c r="E627" s="67"/>
      <c r="F627" s="67"/>
      <c r="G627" s="67"/>
      <c r="H627" s="67"/>
      <c r="I627" s="67"/>
    </row>
    <row r="628" spans="1:9" x14ac:dyDescent="0.25">
      <c r="A628" s="66"/>
      <c r="B628" s="67"/>
      <c r="C628" s="67"/>
      <c r="D628" s="67"/>
      <c r="E628" s="67"/>
      <c r="F628" s="67"/>
      <c r="G628" s="67"/>
      <c r="H628" s="67"/>
      <c r="I628" s="67"/>
    </row>
    <row r="629" spans="1:9" x14ac:dyDescent="0.25">
      <c r="A629" s="66"/>
      <c r="B629" s="67"/>
      <c r="C629" s="67"/>
      <c r="D629" s="67"/>
      <c r="E629" s="67"/>
      <c r="F629" s="67"/>
      <c r="G629" s="67"/>
      <c r="H629" s="67"/>
      <c r="I629" s="67"/>
    </row>
    <row r="630" spans="1:9" x14ac:dyDescent="0.25">
      <c r="A630" s="66"/>
      <c r="B630" s="67"/>
      <c r="C630" s="67"/>
      <c r="D630" s="67"/>
      <c r="E630" s="67"/>
      <c r="F630" s="67"/>
      <c r="G630" s="67"/>
      <c r="H630" s="67"/>
      <c r="I630" s="67"/>
    </row>
    <row r="631" spans="1:9" x14ac:dyDescent="0.25">
      <c r="A631" s="66"/>
      <c r="B631" s="67"/>
      <c r="C631" s="67"/>
      <c r="D631" s="67"/>
      <c r="E631" s="67"/>
      <c r="F631" s="67"/>
      <c r="G631" s="67"/>
      <c r="H631" s="67"/>
      <c r="I631" s="67"/>
    </row>
    <row r="632" spans="1:9" x14ac:dyDescent="0.25">
      <c r="A632" s="66"/>
      <c r="B632" s="67"/>
      <c r="C632" s="67"/>
      <c r="D632" s="67"/>
      <c r="E632" s="67"/>
      <c r="F632" s="67"/>
      <c r="G632" s="67"/>
      <c r="H632" s="67"/>
      <c r="I632" s="67"/>
    </row>
    <row r="633" spans="1:9" x14ac:dyDescent="0.25">
      <c r="A633" s="66"/>
      <c r="B633" s="67"/>
      <c r="C633" s="67"/>
      <c r="D633" s="67"/>
      <c r="E633" s="67"/>
      <c r="F633" s="67"/>
      <c r="G633" s="67"/>
      <c r="H633" s="67"/>
      <c r="I633" s="67"/>
    </row>
    <row r="634" spans="1:9" x14ac:dyDescent="0.25">
      <c r="A634" s="66"/>
      <c r="B634" s="67"/>
      <c r="C634" s="67"/>
      <c r="D634" s="67"/>
      <c r="E634" s="67"/>
      <c r="F634" s="67"/>
      <c r="G634" s="67"/>
      <c r="H634" s="67"/>
      <c r="I634" s="67"/>
    </row>
    <row r="635" spans="1:9" x14ac:dyDescent="0.25">
      <c r="A635" s="66"/>
      <c r="B635" s="67"/>
      <c r="C635" s="67"/>
      <c r="D635" s="67"/>
      <c r="E635" s="67"/>
      <c r="F635" s="67"/>
      <c r="G635" s="67"/>
      <c r="H635" s="67"/>
      <c r="I635" s="67"/>
    </row>
    <row r="636" spans="1:9" x14ac:dyDescent="0.25">
      <c r="A636" s="66"/>
      <c r="B636" s="67"/>
      <c r="C636" s="67"/>
      <c r="D636" s="67"/>
      <c r="E636" s="67"/>
      <c r="F636" s="67"/>
      <c r="G636" s="67"/>
      <c r="H636" s="67"/>
      <c r="I636" s="67"/>
    </row>
    <row r="637" spans="1:9" x14ac:dyDescent="0.25">
      <c r="A637" s="66"/>
      <c r="B637" s="67"/>
      <c r="C637" s="67"/>
      <c r="D637" s="67"/>
      <c r="E637" s="67"/>
      <c r="F637" s="67"/>
      <c r="G637" s="67"/>
      <c r="H637" s="67"/>
      <c r="I637" s="67"/>
    </row>
    <row r="638" spans="1:9" x14ac:dyDescent="0.25">
      <c r="A638" s="66"/>
      <c r="B638" s="67"/>
      <c r="C638" s="67"/>
      <c r="D638" s="67"/>
      <c r="E638" s="67"/>
      <c r="F638" s="67"/>
      <c r="G638" s="67"/>
      <c r="H638" s="67"/>
      <c r="I638" s="67"/>
    </row>
    <row r="639" spans="1:9" x14ac:dyDescent="0.25">
      <c r="A639" s="66"/>
      <c r="B639" s="67"/>
      <c r="C639" s="67"/>
      <c r="D639" s="67"/>
      <c r="E639" s="67"/>
      <c r="F639" s="67"/>
      <c r="G639" s="67"/>
      <c r="H639" s="67"/>
      <c r="I639" s="67"/>
    </row>
    <row r="640" spans="1:9" x14ac:dyDescent="0.25">
      <c r="A640" s="66"/>
      <c r="B640" s="67"/>
      <c r="C640" s="67"/>
      <c r="D640" s="67"/>
      <c r="E640" s="67"/>
      <c r="F640" s="67"/>
      <c r="G640" s="67"/>
      <c r="H640" s="67"/>
      <c r="I640" s="67"/>
    </row>
  </sheetData>
  <sheetProtection algorithmName="SHA-512" hashValue="czu0Jo400sOo8oZPCjzhMUITs4q0lsG2kYIwbIQ95Fuq/dnosKPn0xtxPXGVjp5rJeECohMbmdy9nRwtwqAJ8g==" saltValue="L9JmfsJhevaShPbPnXkqKQ==" spinCount="100000" sheet="1" objects="1" scenarios="1"/>
  <mergeCells count="31">
    <mergeCell ref="A11:A22"/>
    <mergeCell ref="A23:A34"/>
    <mergeCell ref="A35:A46"/>
    <mergeCell ref="A47:A58"/>
    <mergeCell ref="A59:A70"/>
    <mergeCell ref="A167:A178"/>
    <mergeCell ref="A179:A190"/>
    <mergeCell ref="A191:A202"/>
    <mergeCell ref="A203:A214"/>
    <mergeCell ref="A71:A82"/>
    <mergeCell ref="A107:A118"/>
    <mergeCell ref="A119:A130"/>
    <mergeCell ref="A131:A142"/>
    <mergeCell ref="A143:A154"/>
    <mergeCell ref="A155:A166"/>
    <mergeCell ref="A2:I2"/>
    <mergeCell ref="A359:A370"/>
    <mergeCell ref="A227:A238"/>
    <mergeCell ref="A239:A250"/>
    <mergeCell ref="A251:A262"/>
    <mergeCell ref="A263:A274"/>
    <mergeCell ref="A275:A286"/>
    <mergeCell ref="A287:A298"/>
    <mergeCell ref="A299:A310"/>
    <mergeCell ref="A311:A322"/>
    <mergeCell ref="A323:A334"/>
    <mergeCell ref="A335:A346"/>
    <mergeCell ref="A347:A358"/>
    <mergeCell ref="A215:A226"/>
    <mergeCell ref="A83:A94"/>
    <mergeCell ref="A95:A10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bank_kredyt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2019-09-07T18:00:12Z</dcterms:created>
  <dcterms:modified xsi:type="dcterms:W3CDTF">2020-02-19T17:27:07Z</dcterms:modified>
</cp:coreProperties>
</file>