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NEW DOCUMENTS\!M\"/>
    </mc:Choice>
  </mc:AlternateContent>
  <xr:revisionPtr revIDLastSave="0" documentId="13_ncr:1_{9951AE73-7C3E-4C8F-8614-710B7A263FBC}" xr6:coauthVersionLast="44" xr6:coauthVersionMax="44" xr10:uidLastSave="{00000000-0000-0000-0000-000000000000}"/>
  <bookViews>
    <workbookView xWindow="-120" yWindow="-120" windowWidth="18885" windowHeight="11760" xr2:uid="{975477B3-1B14-47C4-BB30-574D85B80145}"/>
  </bookViews>
  <sheets>
    <sheet name="bank_kredyt" sheetId="2" r:id="rId1"/>
    <sheet name="PMT" sheetId="3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2" l="1"/>
  <c r="G5" i="2"/>
  <c r="G11" i="2"/>
  <c r="D11" i="2"/>
  <c r="E11" i="2" s="1"/>
  <c r="F11" i="2" l="1"/>
  <c r="H11" i="2" l="1"/>
  <c r="C12" i="2"/>
  <c r="G12" i="2" l="1"/>
  <c r="D12" i="2"/>
  <c r="I11" i="2"/>
  <c r="J11" i="2" s="1"/>
  <c r="C13" i="2"/>
  <c r="G13" i="2" s="1"/>
  <c r="E12" i="2" l="1"/>
  <c r="C14" i="2"/>
  <c r="G14" i="2" s="1"/>
  <c r="F12" i="2" l="1"/>
  <c r="I12" i="2" s="1"/>
  <c r="H12" i="2"/>
  <c r="C15" i="2"/>
  <c r="G15" i="2" s="1"/>
  <c r="J12" i="2" l="1"/>
  <c r="C16" i="2"/>
  <c r="G16" i="2" s="1"/>
  <c r="C17" i="2" l="1"/>
  <c r="G17" i="2" s="1"/>
  <c r="C18" i="2" l="1"/>
  <c r="G18" i="2" s="1"/>
  <c r="C19" i="2" l="1"/>
  <c r="G19" i="2" s="1"/>
  <c r="C20" i="2" l="1"/>
  <c r="G20" i="2" s="1"/>
  <c r="C21" i="2" l="1"/>
  <c r="G21" i="2" s="1"/>
  <c r="C22" i="2" l="1"/>
  <c r="G22" i="2" s="1"/>
  <c r="C23" i="2" l="1"/>
  <c r="G23" i="2" s="1"/>
  <c r="C24" i="2" l="1"/>
  <c r="G24" i="2" s="1"/>
  <c r="B23" i="2"/>
  <c r="C25" i="2" l="1"/>
  <c r="G25" i="2" s="1"/>
  <c r="D13" i="2"/>
  <c r="E13" i="2" s="1"/>
  <c r="F13" i="2" l="1"/>
  <c r="C26" i="2"/>
  <c r="G26" i="2" s="1"/>
  <c r="H13" i="2"/>
  <c r="C27" i="2" l="1"/>
  <c r="G27" i="2" s="1"/>
  <c r="I13" i="2"/>
  <c r="J13" i="2" s="1"/>
  <c r="D14" i="2"/>
  <c r="E14" i="2" s="1"/>
  <c r="C28" i="2" l="1"/>
  <c r="G28" i="2" s="1"/>
  <c r="H14" i="2"/>
  <c r="F14" i="2"/>
  <c r="C29" i="2" l="1"/>
  <c r="G29" i="2" s="1"/>
  <c r="I14" i="2"/>
  <c r="J14" i="2" s="1"/>
  <c r="D15" i="2"/>
  <c r="E15" i="2" s="1"/>
  <c r="C30" i="2" l="1"/>
  <c r="G30" i="2" s="1"/>
  <c r="H15" i="2"/>
  <c r="F15" i="2"/>
  <c r="C31" i="2" l="1"/>
  <c r="G31" i="2" s="1"/>
  <c r="I15" i="2"/>
  <c r="J15" i="2" s="1"/>
  <c r="D16" i="2"/>
  <c r="C32" i="2" l="1"/>
  <c r="G32" i="2" s="1"/>
  <c r="E16" i="2"/>
  <c r="C33" i="2" l="1"/>
  <c r="G33" i="2" s="1"/>
  <c r="F16" i="2"/>
  <c r="H16" i="2"/>
  <c r="C34" i="2" l="1"/>
  <c r="G34" i="2" s="1"/>
  <c r="I16" i="2"/>
  <c r="J16" i="2" s="1"/>
  <c r="D17" i="2"/>
  <c r="C35" i="2" l="1"/>
  <c r="G35" i="2" s="1"/>
  <c r="E17" i="2"/>
  <c r="C36" i="2" l="1"/>
  <c r="G36" i="2" s="1"/>
  <c r="B35" i="2"/>
  <c r="F17" i="2"/>
  <c r="H17" i="2"/>
  <c r="C37" i="2" l="1"/>
  <c r="G37" i="2" s="1"/>
  <c r="I17" i="2"/>
  <c r="J17" i="2" s="1"/>
  <c r="D18" i="2"/>
  <c r="C38" i="2" l="1"/>
  <c r="G38" i="2" s="1"/>
  <c r="E18" i="2"/>
  <c r="C39" i="2" l="1"/>
  <c r="G39" i="2" s="1"/>
  <c r="F18" i="2"/>
  <c r="H18" i="2"/>
  <c r="C40" i="2" l="1"/>
  <c r="G40" i="2" s="1"/>
  <c r="I18" i="2"/>
  <c r="J18" i="2" s="1"/>
  <c r="D19" i="2"/>
  <c r="C41" i="2" l="1"/>
  <c r="G41" i="2" s="1"/>
  <c r="E19" i="2"/>
  <c r="C42" i="2" l="1"/>
  <c r="G42" i="2" s="1"/>
  <c r="F19" i="2"/>
  <c r="H19" i="2"/>
  <c r="C43" i="2" l="1"/>
  <c r="G43" i="2" s="1"/>
  <c r="I19" i="2"/>
  <c r="J19" i="2" s="1"/>
  <c r="D20" i="2"/>
  <c r="C44" i="2" l="1"/>
  <c r="G44" i="2" s="1"/>
  <c r="E20" i="2"/>
  <c r="C45" i="2" l="1"/>
  <c r="G45" i="2" s="1"/>
  <c r="F20" i="2"/>
  <c r="H20" i="2"/>
  <c r="C46" i="2" l="1"/>
  <c r="G46" i="2" s="1"/>
  <c r="I20" i="2"/>
  <c r="J20" i="2" s="1"/>
  <c r="D21" i="2"/>
  <c r="C47" i="2" l="1"/>
  <c r="G47" i="2" s="1"/>
  <c r="E21" i="2"/>
  <c r="C48" i="2" l="1"/>
  <c r="G48" i="2" s="1"/>
  <c r="B47" i="2"/>
  <c r="F21" i="2"/>
  <c r="H21" i="2"/>
  <c r="C49" i="2" l="1"/>
  <c r="G49" i="2" s="1"/>
  <c r="I21" i="2"/>
  <c r="J21" i="2" s="1"/>
  <c r="D22" i="2"/>
  <c r="C50" i="2" l="1"/>
  <c r="G50" i="2" s="1"/>
  <c r="E22" i="2"/>
  <c r="C51" i="2" l="1"/>
  <c r="G51" i="2" s="1"/>
  <c r="F22" i="2"/>
  <c r="H22" i="2"/>
  <c r="C52" i="2" l="1"/>
  <c r="G52" i="2" s="1"/>
  <c r="I22" i="2"/>
  <c r="J22" i="2" s="1"/>
  <c r="D23" i="2"/>
  <c r="C53" i="2" l="1"/>
  <c r="G53" i="2" s="1"/>
  <c r="E23" i="2"/>
  <c r="C54" i="2" l="1"/>
  <c r="G54" i="2" s="1"/>
  <c r="F23" i="2"/>
  <c r="D24" i="2" s="1"/>
  <c r="H23" i="2"/>
  <c r="C55" i="2" l="1"/>
  <c r="G55" i="2" s="1"/>
  <c r="E24" i="2"/>
  <c r="I23" i="2"/>
  <c r="C56" i="2" l="1"/>
  <c r="G56" i="2" s="1"/>
  <c r="J23" i="2"/>
  <c r="H24" i="2"/>
  <c r="F24" i="2"/>
  <c r="D25" i="2" s="1"/>
  <c r="C57" i="2" l="1"/>
  <c r="G57" i="2" s="1"/>
  <c r="I24" i="2"/>
  <c r="J24" i="2" s="1"/>
  <c r="E25" i="2"/>
  <c r="C58" i="2" l="1"/>
  <c r="G58" i="2" s="1"/>
  <c r="H25" i="2"/>
  <c r="F25" i="2"/>
  <c r="C59" i="2" l="1"/>
  <c r="G59" i="2" s="1"/>
  <c r="I25" i="2"/>
  <c r="J25" i="2" s="1"/>
  <c r="D26" i="2"/>
  <c r="C60" i="2" l="1"/>
  <c r="G60" i="2" s="1"/>
  <c r="B59" i="2"/>
  <c r="E26" i="2"/>
  <c r="C61" i="2" l="1"/>
  <c r="G61" i="2" s="1"/>
  <c r="H26" i="2"/>
  <c r="F26" i="2"/>
  <c r="C62" i="2" l="1"/>
  <c r="G62" i="2" s="1"/>
  <c r="I26" i="2"/>
  <c r="J26" i="2" s="1"/>
  <c r="D27" i="2"/>
  <c r="C63" i="2" l="1"/>
  <c r="G63" i="2" s="1"/>
  <c r="E27" i="2"/>
  <c r="C64" i="2" l="1"/>
  <c r="G64" i="2" s="1"/>
  <c r="H27" i="2"/>
  <c r="F27" i="2"/>
  <c r="C65" i="2" l="1"/>
  <c r="G65" i="2" s="1"/>
  <c r="I27" i="2"/>
  <c r="J27" i="2" s="1"/>
  <c r="D28" i="2"/>
  <c r="C66" i="2" l="1"/>
  <c r="G66" i="2" s="1"/>
  <c r="E28" i="2"/>
  <c r="C67" i="2" l="1"/>
  <c r="G67" i="2" s="1"/>
  <c r="H28" i="2"/>
  <c r="F28" i="2"/>
  <c r="C68" i="2" l="1"/>
  <c r="G68" i="2" s="1"/>
  <c r="I28" i="2"/>
  <c r="J28" i="2" s="1"/>
  <c r="D29" i="2"/>
  <c r="C69" i="2" l="1"/>
  <c r="G69" i="2" s="1"/>
  <c r="E29" i="2"/>
  <c r="C70" i="2" l="1"/>
  <c r="G70" i="2" s="1"/>
  <c r="H29" i="2"/>
  <c r="F29" i="2"/>
  <c r="C71" i="2" l="1"/>
  <c r="G71" i="2" s="1"/>
  <c r="I29" i="2"/>
  <c r="D30" i="2"/>
  <c r="C72" i="2" l="1"/>
  <c r="G72" i="2" s="1"/>
  <c r="B71" i="2"/>
  <c r="E30" i="2"/>
  <c r="J29" i="2"/>
  <c r="C73" i="2" l="1"/>
  <c r="G73" i="2" s="1"/>
  <c r="H30" i="2"/>
  <c r="F30" i="2"/>
  <c r="C74" i="2" l="1"/>
  <c r="G74" i="2" s="1"/>
  <c r="D31" i="2"/>
  <c r="I30" i="2"/>
  <c r="J30" i="2" s="1"/>
  <c r="C75" i="2" l="1"/>
  <c r="G75" i="2" s="1"/>
  <c r="E31" i="2"/>
  <c r="C76" i="2" l="1"/>
  <c r="G76" i="2" s="1"/>
  <c r="H31" i="2"/>
  <c r="F31" i="2"/>
  <c r="C77" i="2" l="1"/>
  <c r="G77" i="2" s="1"/>
  <c r="I31" i="2"/>
  <c r="D32" i="2"/>
  <c r="C78" i="2" l="1"/>
  <c r="G78" i="2" s="1"/>
  <c r="E32" i="2"/>
  <c r="J31" i="2"/>
  <c r="C79" i="2" l="1"/>
  <c r="G79" i="2" s="1"/>
  <c r="H32" i="2"/>
  <c r="F32" i="2"/>
  <c r="C80" i="2" l="1"/>
  <c r="G80" i="2" s="1"/>
  <c r="D33" i="2"/>
  <c r="I32" i="2"/>
  <c r="J32" i="2" s="1"/>
  <c r="C81" i="2" l="1"/>
  <c r="G81" i="2" s="1"/>
  <c r="E33" i="2"/>
  <c r="C82" i="2" l="1"/>
  <c r="G82" i="2" s="1"/>
  <c r="H33" i="2"/>
  <c r="F33" i="2"/>
  <c r="C83" i="2" l="1"/>
  <c r="G83" i="2" s="1"/>
  <c r="D34" i="2"/>
  <c r="E34" i="2" s="1"/>
  <c r="I33" i="2"/>
  <c r="J33" i="2" s="1"/>
  <c r="C84" i="2" l="1"/>
  <c r="G84" i="2" s="1"/>
  <c r="B83" i="2"/>
  <c r="F34" i="2"/>
  <c r="D35" i="2" s="1"/>
  <c r="H34" i="2"/>
  <c r="C85" i="2" l="1"/>
  <c r="G85" i="2" s="1"/>
  <c r="E35" i="2"/>
  <c r="I34" i="2"/>
  <c r="C86" i="2" l="1"/>
  <c r="G86" i="2" s="1"/>
  <c r="J34" i="2"/>
  <c r="H35" i="2"/>
  <c r="F35" i="2"/>
  <c r="D36" i="2" s="1"/>
  <c r="C87" i="2" l="1"/>
  <c r="G87" i="2" s="1"/>
  <c r="E36" i="2"/>
  <c r="I35" i="2"/>
  <c r="J35" i="2" s="1"/>
  <c r="C88" i="2" l="1"/>
  <c r="G88" i="2" s="1"/>
  <c r="H36" i="2"/>
  <c r="F36" i="2"/>
  <c r="C89" i="2" l="1"/>
  <c r="G89" i="2" s="1"/>
  <c r="I36" i="2"/>
  <c r="J36" i="2" s="1"/>
  <c r="D37" i="2"/>
  <c r="C90" i="2" l="1"/>
  <c r="G90" i="2" s="1"/>
  <c r="E37" i="2"/>
  <c r="C91" i="2" l="1"/>
  <c r="G91" i="2" s="1"/>
  <c r="F37" i="2"/>
  <c r="H37" i="2"/>
  <c r="C92" i="2" l="1"/>
  <c r="G92" i="2" s="1"/>
  <c r="I37" i="2"/>
  <c r="J37" i="2" s="1"/>
  <c r="D38" i="2"/>
  <c r="C93" i="2" l="1"/>
  <c r="G93" i="2" s="1"/>
  <c r="E38" i="2"/>
  <c r="C94" i="2" l="1"/>
  <c r="G94" i="2" s="1"/>
  <c r="H38" i="2"/>
  <c r="F38" i="2"/>
  <c r="C95" i="2" l="1"/>
  <c r="G95" i="2" s="1"/>
  <c r="I38" i="2"/>
  <c r="J38" i="2" s="1"/>
  <c r="D39" i="2"/>
  <c r="C96" i="2" l="1"/>
  <c r="G96" i="2" s="1"/>
  <c r="B95" i="2"/>
  <c r="E39" i="2"/>
  <c r="C97" i="2" l="1"/>
  <c r="G97" i="2" s="1"/>
  <c r="H39" i="2"/>
  <c r="F39" i="2"/>
  <c r="C98" i="2" l="1"/>
  <c r="G98" i="2" s="1"/>
  <c r="I39" i="2"/>
  <c r="J39" i="2" s="1"/>
  <c r="D40" i="2"/>
  <c r="C99" i="2" l="1"/>
  <c r="G99" i="2" s="1"/>
  <c r="E40" i="2"/>
  <c r="C100" i="2" l="1"/>
  <c r="G100" i="2" s="1"/>
  <c r="H40" i="2"/>
  <c r="F40" i="2"/>
  <c r="C101" i="2" l="1"/>
  <c r="G101" i="2" s="1"/>
  <c r="I40" i="2"/>
  <c r="J40" i="2" s="1"/>
  <c r="D41" i="2"/>
  <c r="C102" i="2" l="1"/>
  <c r="G102" i="2" s="1"/>
  <c r="E41" i="2"/>
  <c r="C103" i="2" l="1"/>
  <c r="G103" i="2" s="1"/>
  <c r="F41" i="2"/>
  <c r="H41" i="2"/>
  <c r="C104" i="2" l="1"/>
  <c r="G104" i="2" s="1"/>
  <c r="I41" i="2"/>
  <c r="J41" i="2" s="1"/>
  <c r="D42" i="2"/>
  <c r="C105" i="2" l="1"/>
  <c r="G105" i="2" s="1"/>
  <c r="E42" i="2"/>
  <c r="C106" i="2" l="1"/>
  <c r="G106" i="2" s="1"/>
  <c r="H42" i="2"/>
  <c r="F42" i="2"/>
  <c r="C107" i="2" l="1"/>
  <c r="G107" i="2" s="1"/>
  <c r="I42" i="2"/>
  <c r="J42" i="2" s="1"/>
  <c r="D43" i="2"/>
  <c r="B107" i="2" l="1"/>
  <c r="C108" i="2"/>
  <c r="G108" i="2" s="1"/>
  <c r="E43" i="2"/>
  <c r="C109" i="2" l="1"/>
  <c r="G109" i="2" s="1"/>
  <c r="H43" i="2"/>
  <c r="F43" i="2"/>
  <c r="C110" i="2" l="1"/>
  <c r="G110" i="2" s="1"/>
  <c r="I43" i="2"/>
  <c r="J43" i="2" s="1"/>
  <c r="D44" i="2"/>
  <c r="C111" i="2" l="1"/>
  <c r="G111" i="2" s="1"/>
  <c r="E44" i="2"/>
  <c r="C112" i="2" l="1"/>
  <c r="G112" i="2" s="1"/>
  <c r="H44" i="2"/>
  <c r="F44" i="2"/>
  <c r="C113" i="2" l="1"/>
  <c r="G113" i="2" s="1"/>
  <c r="I44" i="2"/>
  <c r="J44" i="2" s="1"/>
  <c r="D45" i="2"/>
  <c r="C114" i="2" l="1"/>
  <c r="G114" i="2" s="1"/>
  <c r="E45" i="2"/>
  <c r="C115" i="2" l="1"/>
  <c r="G115" i="2" s="1"/>
  <c r="H45" i="2"/>
  <c r="F45" i="2"/>
  <c r="C116" i="2" l="1"/>
  <c r="G116" i="2" s="1"/>
  <c r="I45" i="2"/>
  <c r="J45" i="2" s="1"/>
  <c r="D46" i="2"/>
  <c r="C117" i="2" l="1"/>
  <c r="G117" i="2" s="1"/>
  <c r="E46" i="2"/>
  <c r="C118" i="2" l="1"/>
  <c r="G118" i="2" s="1"/>
  <c r="H46" i="2"/>
  <c r="F46" i="2"/>
  <c r="C119" i="2" l="1"/>
  <c r="G119" i="2" s="1"/>
  <c r="D47" i="2"/>
  <c r="I46" i="2"/>
  <c r="J46" i="2" s="1"/>
  <c r="B119" i="2" l="1"/>
  <c r="C120" i="2"/>
  <c r="G120" i="2" s="1"/>
  <c r="E47" i="2"/>
  <c r="C121" i="2" l="1"/>
  <c r="G121" i="2" s="1"/>
  <c r="H47" i="2"/>
  <c r="F47" i="2"/>
  <c r="C122" i="2" l="1"/>
  <c r="G122" i="2" s="1"/>
  <c r="I47" i="2"/>
  <c r="J47" i="2" s="1"/>
  <c r="D48" i="2"/>
  <c r="C123" i="2" l="1"/>
  <c r="G123" i="2" s="1"/>
  <c r="E48" i="2"/>
  <c r="C124" i="2" l="1"/>
  <c r="G124" i="2" s="1"/>
  <c r="F48" i="2"/>
  <c r="H48" i="2"/>
  <c r="C125" i="2" l="1"/>
  <c r="G125" i="2" s="1"/>
  <c r="I48" i="2"/>
  <c r="J48" i="2" s="1"/>
  <c r="D49" i="2"/>
  <c r="C126" i="2" l="1"/>
  <c r="G126" i="2" s="1"/>
  <c r="E49" i="2"/>
  <c r="C127" i="2" l="1"/>
  <c r="G127" i="2" s="1"/>
  <c r="H49" i="2"/>
  <c r="F49" i="2"/>
  <c r="C128" i="2" l="1"/>
  <c r="G128" i="2" s="1"/>
  <c r="I49" i="2"/>
  <c r="D50" i="2"/>
  <c r="C129" i="2" l="1"/>
  <c r="G129" i="2" s="1"/>
  <c r="E50" i="2"/>
  <c r="J49" i="2"/>
  <c r="C130" i="2" l="1"/>
  <c r="G130" i="2" s="1"/>
  <c r="H50" i="2"/>
  <c r="F50" i="2"/>
  <c r="C131" i="2" l="1"/>
  <c r="G131" i="2" s="1"/>
  <c r="D51" i="2"/>
  <c r="I50" i="2"/>
  <c r="J50" i="2" s="1"/>
  <c r="C132" i="2" l="1"/>
  <c r="G132" i="2" s="1"/>
  <c r="B131" i="2"/>
  <c r="E51" i="2"/>
  <c r="C133" i="2" l="1"/>
  <c r="G133" i="2" s="1"/>
  <c r="H51" i="2"/>
  <c r="F51" i="2"/>
  <c r="C134" i="2" l="1"/>
  <c r="G134" i="2" s="1"/>
  <c r="I51" i="2"/>
  <c r="J51" i="2" s="1"/>
  <c r="D52" i="2"/>
  <c r="C135" i="2" l="1"/>
  <c r="G135" i="2" s="1"/>
  <c r="E52" i="2"/>
  <c r="C136" i="2" l="1"/>
  <c r="G136" i="2" s="1"/>
  <c r="F52" i="2"/>
  <c r="H52" i="2"/>
  <c r="C137" i="2" l="1"/>
  <c r="G137" i="2" s="1"/>
  <c r="I52" i="2"/>
  <c r="D53" i="2"/>
  <c r="C138" i="2" l="1"/>
  <c r="G138" i="2" s="1"/>
  <c r="E53" i="2"/>
  <c r="J52" i="2"/>
  <c r="C139" i="2" l="1"/>
  <c r="G139" i="2" s="1"/>
  <c r="H53" i="2"/>
  <c r="F53" i="2"/>
  <c r="C140" i="2" l="1"/>
  <c r="G140" i="2" s="1"/>
  <c r="D54" i="2"/>
  <c r="I53" i="2"/>
  <c r="J53" i="2" s="1"/>
  <c r="C141" i="2" l="1"/>
  <c r="G141" i="2" s="1"/>
  <c r="E54" i="2"/>
  <c r="C142" i="2" l="1"/>
  <c r="G142" i="2" s="1"/>
  <c r="H54" i="2"/>
  <c r="F54" i="2"/>
  <c r="C143" i="2" l="1"/>
  <c r="G143" i="2" s="1"/>
  <c r="I54" i="2"/>
  <c r="D55" i="2"/>
  <c r="B143" i="2" l="1"/>
  <c r="C144" i="2"/>
  <c r="G144" i="2" s="1"/>
  <c r="E55" i="2"/>
  <c r="J54" i="2"/>
  <c r="C145" i="2" l="1"/>
  <c r="G145" i="2" s="1"/>
  <c r="F55" i="2"/>
  <c r="H55" i="2"/>
  <c r="C146" i="2" l="1"/>
  <c r="G146" i="2" s="1"/>
  <c r="D56" i="2"/>
  <c r="I55" i="2"/>
  <c r="C147" i="2" l="1"/>
  <c r="G147" i="2" s="1"/>
  <c r="E56" i="2"/>
  <c r="J55" i="2"/>
  <c r="C148" i="2" l="1"/>
  <c r="G148" i="2" s="1"/>
  <c r="F56" i="2"/>
  <c r="H56" i="2"/>
  <c r="C149" i="2" l="1"/>
  <c r="G149" i="2" s="1"/>
  <c r="I56" i="2"/>
  <c r="D57" i="2"/>
  <c r="C150" i="2" l="1"/>
  <c r="G150" i="2" s="1"/>
  <c r="E57" i="2"/>
  <c r="J56" i="2"/>
  <c r="C151" i="2" l="1"/>
  <c r="G151" i="2" s="1"/>
  <c r="H57" i="2"/>
  <c r="F57" i="2"/>
  <c r="C152" i="2" l="1"/>
  <c r="G152" i="2" s="1"/>
  <c r="D58" i="2"/>
  <c r="I57" i="2"/>
  <c r="J57" i="2" s="1"/>
  <c r="C153" i="2" l="1"/>
  <c r="G153" i="2" s="1"/>
  <c r="E58" i="2"/>
  <c r="C154" i="2" l="1"/>
  <c r="G154" i="2" s="1"/>
  <c r="H58" i="2"/>
  <c r="F58" i="2"/>
  <c r="C155" i="2" l="1"/>
  <c r="G155" i="2" s="1"/>
  <c r="D59" i="2"/>
  <c r="I58" i="2"/>
  <c r="J58" i="2" s="1"/>
  <c r="B155" i="2" l="1"/>
  <c r="C156" i="2"/>
  <c r="G156" i="2" s="1"/>
  <c r="E59" i="2"/>
  <c r="C157" i="2" l="1"/>
  <c r="G157" i="2" s="1"/>
  <c r="H59" i="2"/>
  <c r="F59" i="2"/>
  <c r="C158" i="2" l="1"/>
  <c r="G158" i="2" s="1"/>
  <c r="D60" i="2"/>
  <c r="I59" i="2"/>
  <c r="C159" i="2" l="1"/>
  <c r="G159" i="2" s="1"/>
  <c r="J59" i="2"/>
  <c r="E60" i="2"/>
  <c r="C160" i="2" l="1"/>
  <c r="G160" i="2" s="1"/>
  <c r="F60" i="2"/>
  <c r="H60" i="2"/>
  <c r="C161" i="2" l="1"/>
  <c r="G161" i="2" s="1"/>
  <c r="I60" i="2"/>
  <c r="J60" i="2" s="1"/>
  <c r="D61" i="2"/>
  <c r="C162" i="2" l="1"/>
  <c r="G162" i="2" s="1"/>
  <c r="E61" i="2"/>
  <c r="C163" i="2" l="1"/>
  <c r="G163" i="2" s="1"/>
  <c r="H61" i="2"/>
  <c r="F61" i="2"/>
  <c r="C164" i="2" l="1"/>
  <c r="G164" i="2" s="1"/>
  <c r="D62" i="2"/>
  <c r="I61" i="2"/>
  <c r="C165" i="2" l="1"/>
  <c r="G165" i="2" s="1"/>
  <c r="J61" i="2"/>
  <c r="E62" i="2"/>
  <c r="C166" i="2" l="1"/>
  <c r="G166" i="2" s="1"/>
  <c r="F62" i="2"/>
  <c r="H62" i="2"/>
  <c r="C167" i="2" l="1"/>
  <c r="G167" i="2" s="1"/>
  <c r="D63" i="2"/>
  <c r="I62" i="2"/>
  <c r="C168" i="2" l="1"/>
  <c r="G168" i="2" s="1"/>
  <c r="B167" i="2"/>
  <c r="E63" i="2"/>
  <c r="J62" i="2"/>
  <c r="C169" i="2" l="1"/>
  <c r="G169" i="2" s="1"/>
  <c r="F63" i="2"/>
  <c r="H63" i="2"/>
  <c r="C170" i="2" l="1"/>
  <c r="G170" i="2" s="1"/>
  <c r="I63" i="2"/>
  <c r="D64" i="2"/>
  <c r="C171" i="2" l="1"/>
  <c r="G171" i="2" s="1"/>
  <c r="E64" i="2"/>
  <c r="J63" i="2"/>
  <c r="C172" i="2" l="1"/>
  <c r="G172" i="2" s="1"/>
  <c r="H64" i="2"/>
  <c r="F64" i="2"/>
  <c r="C173" i="2" l="1"/>
  <c r="G173" i="2" s="1"/>
  <c r="I64" i="2"/>
  <c r="D65" i="2"/>
  <c r="C174" i="2" l="1"/>
  <c r="G174" i="2" s="1"/>
  <c r="E65" i="2"/>
  <c r="J64" i="2"/>
  <c r="C175" i="2" l="1"/>
  <c r="G175" i="2" s="1"/>
  <c r="H65" i="2"/>
  <c r="F65" i="2"/>
  <c r="C176" i="2" l="1"/>
  <c r="G176" i="2" s="1"/>
  <c r="D66" i="2"/>
  <c r="I65" i="2"/>
  <c r="J65" i="2" s="1"/>
  <c r="C177" i="2" l="1"/>
  <c r="G177" i="2" s="1"/>
  <c r="E66" i="2"/>
  <c r="C178" i="2" l="1"/>
  <c r="G178" i="2" s="1"/>
  <c r="H66" i="2"/>
  <c r="F66" i="2"/>
  <c r="C179" i="2" l="1"/>
  <c r="G179" i="2" s="1"/>
  <c r="I66" i="2"/>
  <c r="J66" i="2" s="1"/>
  <c r="D67" i="2"/>
  <c r="B179" i="2" l="1"/>
  <c r="C180" i="2"/>
  <c r="G180" i="2" s="1"/>
  <c r="E67" i="2"/>
  <c r="C181" i="2" l="1"/>
  <c r="G181" i="2" s="1"/>
  <c r="H67" i="2"/>
  <c r="F67" i="2"/>
  <c r="C182" i="2" l="1"/>
  <c r="G182" i="2" s="1"/>
  <c r="D68" i="2"/>
  <c r="I67" i="2"/>
  <c r="J67" i="2" s="1"/>
  <c r="C183" i="2" l="1"/>
  <c r="G183" i="2" s="1"/>
  <c r="E68" i="2"/>
  <c r="C184" i="2" l="1"/>
  <c r="G184" i="2" s="1"/>
  <c r="F68" i="2"/>
  <c r="H68" i="2"/>
  <c r="C185" i="2" l="1"/>
  <c r="G185" i="2" s="1"/>
  <c r="I68" i="2"/>
  <c r="D69" i="2"/>
  <c r="C186" i="2" l="1"/>
  <c r="G186" i="2" s="1"/>
  <c r="E69" i="2"/>
  <c r="J68" i="2"/>
  <c r="C187" i="2" l="1"/>
  <c r="G187" i="2" s="1"/>
  <c r="H69" i="2"/>
  <c r="F69" i="2"/>
  <c r="C188" i="2" l="1"/>
  <c r="G188" i="2" s="1"/>
  <c r="D70" i="2"/>
  <c r="I69" i="2"/>
  <c r="C189" i="2" l="1"/>
  <c r="G189" i="2" s="1"/>
  <c r="J69" i="2"/>
  <c r="E70" i="2"/>
  <c r="C190" i="2" l="1"/>
  <c r="G190" i="2" s="1"/>
  <c r="H70" i="2"/>
  <c r="F70" i="2"/>
  <c r="C191" i="2" l="1"/>
  <c r="G191" i="2" s="1"/>
  <c r="D71" i="2"/>
  <c r="I70" i="2"/>
  <c r="B191" i="2" l="1"/>
  <c r="C192" i="2"/>
  <c r="G192" i="2" s="1"/>
  <c r="J70" i="2"/>
  <c r="E71" i="2"/>
  <c r="C193" i="2" l="1"/>
  <c r="G193" i="2" s="1"/>
  <c r="F71" i="2"/>
  <c r="H71" i="2"/>
  <c r="C194" i="2" l="1"/>
  <c r="G194" i="2" s="1"/>
  <c r="D72" i="2"/>
  <c r="I71" i="2"/>
  <c r="C195" i="2" l="1"/>
  <c r="G195" i="2" s="1"/>
  <c r="E72" i="2"/>
  <c r="J71" i="2"/>
  <c r="C196" i="2" l="1"/>
  <c r="G196" i="2" s="1"/>
  <c r="H72" i="2"/>
  <c r="F72" i="2"/>
  <c r="C197" i="2" l="1"/>
  <c r="G197" i="2" s="1"/>
  <c r="I72" i="2"/>
  <c r="J72" i="2" s="1"/>
  <c r="D73" i="2"/>
  <c r="C198" i="2" l="1"/>
  <c r="G198" i="2" s="1"/>
  <c r="E73" i="2"/>
  <c r="C199" i="2" l="1"/>
  <c r="G199" i="2" s="1"/>
  <c r="F73" i="2"/>
  <c r="H73" i="2"/>
  <c r="C200" i="2" l="1"/>
  <c r="G200" i="2" s="1"/>
  <c r="D74" i="2"/>
  <c r="I73" i="2"/>
  <c r="C201" i="2" l="1"/>
  <c r="G201" i="2" s="1"/>
  <c r="E74" i="2"/>
  <c r="J73" i="2"/>
  <c r="C202" i="2" l="1"/>
  <c r="G202" i="2" s="1"/>
  <c r="H74" i="2"/>
  <c r="F74" i="2"/>
  <c r="C203" i="2" l="1"/>
  <c r="G203" i="2" s="1"/>
  <c r="I74" i="2"/>
  <c r="D75" i="2"/>
  <c r="C204" i="2" l="1"/>
  <c r="G204" i="2" s="1"/>
  <c r="B203" i="2"/>
  <c r="E75" i="2"/>
  <c r="J74" i="2"/>
  <c r="C205" i="2" l="1"/>
  <c r="G205" i="2" s="1"/>
  <c r="H75" i="2"/>
  <c r="F75" i="2"/>
  <c r="C206" i="2" l="1"/>
  <c r="G206" i="2" s="1"/>
  <c r="D76" i="2"/>
  <c r="I75" i="2"/>
  <c r="J75" i="2" s="1"/>
  <c r="C207" i="2" l="1"/>
  <c r="G207" i="2" s="1"/>
  <c r="E76" i="2"/>
  <c r="C208" i="2" l="1"/>
  <c r="G208" i="2" s="1"/>
  <c r="H76" i="2"/>
  <c r="F76" i="2"/>
  <c r="C209" i="2" l="1"/>
  <c r="G209" i="2" s="1"/>
  <c r="I76" i="2"/>
  <c r="D77" i="2"/>
  <c r="C210" i="2" l="1"/>
  <c r="G210" i="2" s="1"/>
  <c r="E77" i="2"/>
  <c r="J76" i="2"/>
  <c r="C211" i="2" l="1"/>
  <c r="G211" i="2" s="1"/>
  <c r="H77" i="2"/>
  <c r="F77" i="2"/>
  <c r="C212" i="2" l="1"/>
  <c r="G212" i="2" s="1"/>
  <c r="D78" i="2"/>
  <c r="I77" i="2"/>
  <c r="C213" i="2" l="1"/>
  <c r="G213" i="2" s="1"/>
  <c r="J77" i="2"/>
  <c r="E78" i="2"/>
  <c r="C214" i="2" l="1"/>
  <c r="G214" i="2" s="1"/>
  <c r="F78" i="2"/>
  <c r="H78" i="2"/>
  <c r="C215" i="2" l="1"/>
  <c r="G215" i="2" s="1"/>
  <c r="I78" i="2"/>
  <c r="D79" i="2"/>
  <c r="C216" i="2" l="1"/>
  <c r="G216" i="2" s="1"/>
  <c r="B215" i="2"/>
  <c r="E79" i="2"/>
  <c r="J78" i="2"/>
  <c r="C217" i="2" l="1"/>
  <c r="G217" i="2" s="1"/>
  <c r="F79" i="2"/>
  <c r="H79" i="2"/>
  <c r="C218" i="2" l="1"/>
  <c r="G218" i="2" s="1"/>
  <c r="D80" i="2"/>
  <c r="I79" i="2"/>
  <c r="C219" i="2" l="1"/>
  <c r="G219" i="2" s="1"/>
  <c r="E80" i="2"/>
  <c r="J79" i="2"/>
  <c r="C220" i="2" l="1"/>
  <c r="G220" i="2" s="1"/>
  <c r="H80" i="2"/>
  <c r="F80" i="2"/>
  <c r="C221" i="2" l="1"/>
  <c r="G221" i="2" s="1"/>
  <c r="I80" i="2"/>
  <c r="J80" i="2" s="1"/>
  <c r="D81" i="2"/>
  <c r="C222" i="2" l="1"/>
  <c r="G222" i="2" s="1"/>
  <c r="E81" i="2"/>
  <c r="C223" i="2" l="1"/>
  <c r="G223" i="2" s="1"/>
  <c r="F81" i="2"/>
  <c r="H81" i="2"/>
  <c r="C224" i="2" l="1"/>
  <c r="G224" i="2" s="1"/>
  <c r="D82" i="2"/>
  <c r="I81" i="2"/>
  <c r="C225" i="2" l="1"/>
  <c r="G225" i="2" s="1"/>
  <c r="E82" i="2"/>
  <c r="J81" i="2"/>
  <c r="C226" i="2" l="1"/>
  <c r="G226" i="2" s="1"/>
  <c r="F82" i="2"/>
  <c r="H82" i="2"/>
  <c r="C227" i="2" l="1"/>
  <c r="G227" i="2" s="1"/>
  <c r="I82" i="2"/>
  <c r="D83" i="2"/>
  <c r="C228" i="2" l="1"/>
  <c r="G228" i="2" s="1"/>
  <c r="B227" i="2"/>
  <c r="E83" i="2"/>
  <c r="J82" i="2"/>
  <c r="C229" i="2" l="1"/>
  <c r="G229" i="2" s="1"/>
  <c r="F83" i="2"/>
  <c r="H83" i="2"/>
  <c r="C230" i="2" l="1"/>
  <c r="G230" i="2" s="1"/>
  <c r="D84" i="2"/>
  <c r="I83" i="2"/>
  <c r="C231" i="2" l="1"/>
  <c r="G231" i="2" s="1"/>
  <c r="E84" i="2"/>
  <c r="J83" i="2"/>
  <c r="C232" i="2" l="1"/>
  <c r="G232" i="2" s="1"/>
  <c r="F84" i="2"/>
  <c r="H84" i="2"/>
  <c r="C233" i="2" l="1"/>
  <c r="G233" i="2" s="1"/>
  <c r="I84" i="2"/>
  <c r="D85" i="2"/>
  <c r="C234" i="2" l="1"/>
  <c r="G234" i="2" s="1"/>
  <c r="E85" i="2"/>
  <c r="J84" i="2"/>
  <c r="C235" i="2" l="1"/>
  <c r="G235" i="2" s="1"/>
  <c r="H85" i="2"/>
  <c r="F85" i="2"/>
  <c r="C236" i="2" l="1"/>
  <c r="G236" i="2" s="1"/>
  <c r="D86" i="2"/>
  <c r="I85" i="2"/>
  <c r="J85" i="2" s="1"/>
  <c r="C237" i="2" l="1"/>
  <c r="G237" i="2" s="1"/>
  <c r="E86" i="2"/>
  <c r="C238" i="2" l="1"/>
  <c r="G238" i="2" s="1"/>
  <c r="H86" i="2"/>
  <c r="F86" i="2"/>
  <c r="C239" i="2" l="1"/>
  <c r="G239" i="2" s="1"/>
  <c r="I86" i="2"/>
  <c r="D87" i="2"/>
  <c r="C240" i="2" l="1"/>
  <c r="G240" i="2" s="1"/>
  <c r="B239" i="2"/>
  <c r="E87" i="2"/>
  <c r="J86" i="2"/>
  <c r="C241" i="2" l="1"/>
  <c r="G241" i="2" s="1"/>
  <c r="F87" i="2"/>
  <c r="H87" i="2"/>
  <c r="C242" i="2" l="1"/>
  <c r="G242" i="2" s="1"/>
  <c r="D88" i="2"/>
  <c r="I87" i="2"/>
  <c r="C243" i="2" l="1"/>
  <c r="G243" i="2" s="1"/>
  <c r="E88" i="2"/>
  <c r="J87" i="2"/>
  <c r="C244" i="2" l="1"/>
  <c r="G244" i="2" s="1"/>
  <c r="F88" i="2"/>
  <c r="H88" i="2"/>
  <c r="C245" i="2" l="1"/>
  <c r="G245" i="2" s="1"/>
  <c r="I88" i="2"/>
  <c r="D89" i="2"/>
  <c r="C246" i="2" l="1"/>
  <c r="G246" i="2" s="1"/>
  <c r="E89" i="2"/>
  <c r="J88" i="2"/>
  <c r="C247" i="2" l="1"/>
  <c r="G247" i="2" s="1"/>
  <c r="F89" i="2"/>
  <c r="H89" i="2"/>
  <c r="C248" i="2" l="1"/>
  <c r="G248" i="2" s="1"/>
  <c r="D90" i="2"/>
  <c r="I89" i="2"/>
  <c r="C249" i="2" l="1"/>
  <c r="G249" i="2" s="1"/>
  <c r="E90" i="2"/>
  <c r="J89" i="2"/>
  <c r="C250" i="2" l="1"/>
  <c r="G250" i="2" s="1"/>
  <c r="F90" i="2"/>
  <c r="H90" i="2"/>
  <c r="C251" i="2" l="1"/>
  <c r="G251" i="2" s="1"/>
  <c r="I90" i="2"/>
  <c r="D91" i="2"/>
  <c r="B251" i="2" l="1"/>
  <c r="C252" i="2"/>
  <c r="G252" i="2" s="1"/>
  <c r="E91" i="2"/>
  <c r="J90" i="2"/>
  <c r="C253" i="2" l="1"/>
  <c r="G253" i="2" s="1"/>
  <c r="F91" i="2"/>
  <c r="H91" i="2"/>
  <c r="C254" i="2" l="1"/>
  <c r="G254" i="2" s="1"/>
  <c r="D92" i="2"/>
  <c r="I91" i="2"/>
  <c r="C255" i="2" l="1"/>
  <c r="G255" i="2" s="1"/>
  <c r="E92" i="2"/>
  <c r="J91" i="2"/>
  <c r="C256" i="2" l="1"/>
  <c r="G256" i="2" s="1"/>
  <c r="F92" i="2"/>
  <c r="H92" i="2"/>
  <c r="C257" i="2" l="1"/>
  <c r="G257" i="2" s="1"/>
  <c r="I92" i="2"/>
  <c r="D93" i="2"/>
  <c r="C258" i="2" l="1"/>
  <c r="G258" i="2" s="1"/>
  <c r="E93" i="2"/>
  <c r="J92" i="2"/>
  <c r="C259" i="2" l="1"/>
  <c r="G259" i="2" s="1"/>
  <c r="F93" i="2"/>
  <c r="H93" i="2"/>
  <c r="C260" i="2" l="1"/>
  <c r="G260" i="2" s="1"/>
  <c r="D94" i="2"/>
  <c r="I93" i="2"/>
  <c r="C261" i="2" l="1"/>
  <c r="G261" i="2" s="1"/>
  <c r="E94" i="2"/>
  <c r="J93" i="2"/>
  <c r="C262" i="2" l="1"/>
  <c r="G262" i="2" s="1"/>
  <c r="F94" i="2"/>
  <c r="H94" i="2"/>
  <c r="C263" i="2" l="1"/>
  <c r="G263" i="2" s="1"/>
  <c r="I94" i="2"/>
  <c r="D95" i="2"/>
  <c r="C264" i="2" l="1"/>
  <c r="G264" i="2" s="1"/>
  <c r="B263" i="2"/>
  <c r="E95" i="2"/>
  <c r="J94" i="2"/>
  <c r="C265" i="2" l="1"/>
  <c r="G265" i="2" s="1"/>
  <c r="F95" i="2"/>
  <c r="H95" i="2"/>
  <c r="C266" i="2" l="1"/>
  <c r="G266" i="2" s="1"/>
  <c r="D96" i="2"/>
  <c r="I95" i="2"/>
  <c r="C267" i="2" l="1"/>
  <c r="G267" i="2" s="1"/>
  <c r="E96" i="2"/>
  <c r="J95" i="2"/>
  <c r="C268" i="2" l="1"/>
  <c r="G268" i="2" s="1"/>
  <c r="F96" i="2"/>
  <c r="H96" i="2"/>
  <c r="C269" i="2" l="1"/>
  <c r="G269" i="2" s="1"/>
  <c r="I96" i="2"/>
  <c r="D97" i="2"/>
  <c r="C270" i="2" l="1"/>
  <c r="G270" i="2" s="1"/>
  <c r="E97" i="2"/>
  <c r="J96" i="2"/>
  <c r="C271" i="2" l="1"/>
  <c r="G271" i="2" s="1"/>
  <c r="F97" i="2"/>
  <c r="H97" i="2"/>
  <c r="C272" i="2" l="1"/>
  <c r="G272" i="2" s="1"/>
  <c r="D98" i="2"/>
  <c r="I97" i="2"/>
  <c r="C273" i="2" l="1"/>
  <c r="G273" i="2" s="1"/>
  <c r="E98" i="2"/>
  <c r="J97" i="2"/>
  <c r="C274" i="2" l="1"/>
  <c r="G274" i="2" s="1"/>
  <c r="F98" i="2"/>
  <c r="H98" i="2"/>
  <c r="C275" i="2" l="1"/>
  <c r="G275" i="2" s="1"/>
  <c r="I98" i="2"/>
  <c r="D99" i="2"/>
  <c r="B275" i="2" l="1"/>
  <c r="C276" i="2"/>
  <c r="G276" i="2" s="1"/>
  <c r="E99" i="2"/>
  <c r="J98" i="2"/>
  <c r="C277" i="2" l="1"/>
  <c r="G277" i="2" s="1"/>
  <c r="F99" i="2"/>
  <c r="H99" i="2"/>
  <c r="C278" i="2" l="1"/>
  <c r="G278" i="2" s="1"/>
  <c r="D100" i="2"/>
  <c r="I99" i="2"/>
  <c r="C279" i="2" l="1"/>
  <c r="G279" i="2" s="1"/>
  <c r="E100" i="2"/>
  <c r="J99" i="2"/>
  <c r="C280" i="2" l="1"/>
  <c r="G280" i="2" s="1"/>
  <c r="H100" i="2"/>
  <c r="F100" i="2"/>
  <c r="C281" i="2" l="1"/>
  <c r="G281" i="2" s="1"/>
  <c r="I100" i="2"/>
  <c r="J100" i="2" s="1"/>
  <c r="D101" i="2"/>
  <c r="C282" i="2" l="1"/>
  <c r="G282" i="2" s="1"/>
  <c r="E101" i="2"/>
  <c r="C283" i="2" l="1"/>
  <c r="G283" i="2" s="1"/>
  <c r="F101" i="2"/>
  <c r="H101" i="2"/>
  <c r="C284" i="2" l="1"/>
  <c r="G284" i="2" s="1"/>
  <c r="D102" i="2"/>
  <c r="I101" i="2"/>
  <c r="C285" i="2" l="1"/>
  <c r="G285" i="2" s="1"/>
  <c r="E102" i="2"/>
  <c r="J101" i="2"/>
  <c r="C286" i="2" l="1"/>
  <c r="G286" i="2" s="1"/>
  <c r="F102" i="2"/>
  <c r="H102" i="2"/>
  <c r="C287" i="2" l="1"/>
  <c r="G287" i="2" s="1"/>
  <c r="I102" i="2"/>
  <c r="D103" i="2"/>
  <c r="C288" i="2" l="1"/>
  <c r="G288" i="2" s="1"/>
  <c r="B287" i="2"/>
  <c r="E103" i="2"/>
  <c r="J102" i="2"/>
  <c r="C289" i="2" l="1"/>
  <c r="G289" i="2" s="1"/>
  <c r="F103" i="2"/>
  <c r="H103" i="2"/>
  <c r="C290" i="2" l="1"/>
  <c r="G290" i="2" s="1"/>
  <c r="D104" i="2"/>
  <c r="I103" i="2"/>
  <c r="C291" i="2" l="1"/>
  <c r="G291" i="2" s="1"/>
  <c r="E104" i="2"/>
  <c r="J103" i="2"/>
  <c r="C292" i="2" l="1"/>
  <c r="G292" i="2" s="1"/>
  <c r="F104" i="2"/>
  <c r="H104" i="2"/>
  <c r="C293" i="2" l="1"/>
  <c r="G293" i="2" s="1"/>
  <c r="I104" i="2"/>
  <c r="D105" i="2"/>
  <c r="C294" i="2" l="1"/>
  <c r="G294" i="2" s="1"/>
  <c r="E105" i="2"/>
  <c r="J104" i="2"/>
  <c r="C295" i="2" l="1"/>
  <c r="G295" i="2" s="1"/>
  <c r="H105" i="2"/>
  <c r="F105" i="2"/>
  <c r="C296" i="2" l="1"/>
  <c r="G296" i="2" s="1"/>
  <c r="D106" i="2"/>
  <c r="I105" i="2"/>
  <c r="J105" i="2" s="1"/>
  <c r="C297" i="2" l="1"/>
  <c r="G297" i="2" s="1"/>
  <c r="E106" i="2"/>
  <c r="C298" i="2" l="1"/>
  <c r="G298" i="2" s="1"/>
  <c r="F106" i="2"/>
  <c r="H106" i="2"/>
  <c r="C299" i="2" l="1"/>
  <c r="G299" i="2" s="1"/>
  <c r="I106" i="2"/>
  <c r="D107" i="2"/>
  <c r="C300" i="2" l="1"/>
  <c r="G300" i="2" s="1"/>
  <c r="B299" i="2"/>
  <c r="E107" i="2"/>
  <c r="J106" i="2"/>
  <c r="C301" i="2" l="1"/>
  <c r="G301" i="2" s="1"/>
  <c r="H107" i="2"/>
  <c r="F107" i="2"/>
  <c r="C302" i="2" l="1"/>
  <c r="G302" i="2" s="1"/>
  <c r="D108" i="2"/>
  <c r="I107" i="2"/>
  <c r="J107" i="2" s="1"/>
  <c r="C303" i="2" l="1"/>
  <c r="G303" i="2" s="1"/>
  <c r="E108" i="2"/>
  <c r="C304" i="2" l="1"/>
  <c r="G304" i="2" s="1"/>
  <c r="F108" i="2"/>
  <c r="H108" i="2"/>
  <c r="C305" i="2" l="1"/>
  <c r="G305" i="2" s="1"/>
  <c r="I108" i="2"/>
  <c r="D109" i="2"/>
  <c r="C306" i="2" l="1"/>
  <c r="G306" i="2" s="1"/>
  <c r="E109" i="2"/>
  <c r="J108" i="2"/>
  <c r="C307" i="2" l="1"/>
  <c r="G307" i="2" s="1"/>
  <c r="F109" i="2"/>
  <c r="H109" i="2"/>
  <c r="C308" i="2" l="1"/>
  <c r="G308" i="2" s="1"/>
  <c r="D110" i="2"/>
  <c r="I109" i="2"/>
  <c r="C309" i="2" l="1"/>
  <c r="G309" i="2" s="1"/>
  <c r="E110" i="2"/>
  <c r="J109" i="2"/>
  <c r="C310" i="2" l="1"/>
  <c r="G310" i="2" s="1"/>
  <c r="H110" i="2"/>
  <c r="F110" i="2"/>
  <c r="C311" i="2" l="1"/>
  <c r="G311" i="2" s="1"/>
  <c r="I110" i="2"/>
  <c r="J110" i="2" s="1"/>
  <c r="D111" i="2"/>
  <c r="B311" i="2" l="1"/>
  <c r="C312" i="2"/>
  <c r="G312" i="2" s="1"/>
  <c r="E111" i="2"/>
  <c r="C313" i="2" l="1"/>
  <c r="G313" i="2" s="1"/>
  <c r="F111" i="2"/>
  <c r="H111" i="2"/>
  <c r="C314" i="2" l="1"/>
  <c r="G314" i="2" s="1"/>
  <c r="D112" i="2"/>
  <c r="I111" i="2"/>
  <c r="C315" i="2" l="1"/>
  <c r="G315" i="2" s="1"/>
  <c r="E112" i="2"/>
  <c r="J111" i="2"/>
  <c r="C316" i="2" l="1"/>
  <c r="G316" i="2" s="1"/>
  <c r="F112" i="2"/>
  <c r="H112" i="2"/>
  <c r="C317" i="2" l="1"/>
  <c r="G317" i="2" s="1"/>
  <c r="I112" i="2"/>
  <c r="D113" i="2"/>
  <c r="C318" i="2" l="1"/>
  <c r="G318" i="2" s="1"/>
  <c r="E113" i="2"/>
  <c r="J112" i="2"/>
  <c r="C319" i="2" l="1"/>
  <c r="G319" i="2" s="1"/>
  <c r="F113" i="2"/>
  <c r="H113" i="2"/>
  <c r="C320" i="2" l="1"/>
  <c r="G320" i="2" s="1"/>
  <c r="D114" i="2"/>
  <c r="I113" i="2"/>
  <c r="C321" i="2" l="1"/>
  <c r="G321" i="2" s="1"/>
  <c r="E114" i="2"/>
  <c r="J113" i="2"/>
  <c r="C322" i="2" l="1"/>
  <c r="G322" i="2" s="1"/>
  <c r="F114" i="2"/>
  <c r="H114" i="2"/>
  <c r="C323" i="2" l="1"/>
  <c r="G323" i="2" s="1"/>
  <c r="D115" i="2"/>
  <c r="I114" i="2"/>
  <c r="C324" i="2" l="1"/>
  <c r="G324" i="2" s="1"/>
  <c r="B323" i="2"/>
  <c r="E115" i="2"/>
  <c r="J114" i="2"/>
  <c r="C325" i="2" l="1"/>
  <c r="G325" i="2" s="1"/>
  <c r="H115" i="2"/>
  <c r="F115" i="2"/>
  <c r="C326" i="2" l="1"/>
  <c r="G326" i="2" s="1"/>
  <c r="I115" i="2"/>
  <c r="J115" i="2" s="1"/>
  <c r="D116" i="2"/>
  <c r="C327" i="2" l="1"/>
  <c r="G327" i="2" s="1"/>
  <c r="E116" i="2"/>
  <c r="C328" i="2" l="1"/>
  <c r="G328" i="2" s="1"/>
  <c r="F116" i="2"/>
  <c r="H116" i="2"/>
  <c r="C329" i="2" l="1"/>
  <c r="G329" i="2" s="1"/>
  <c r="D117" i="2"/>
  <c r="I116" i="2"/>
  <c r="C330" i="2" l="1"/>
  <c r="G330" i="2" s="1"/>
  <c r="E117" i="2"/>
  <c r="J116" i="2"/>
  <c r="C331" i="2" l="1"/>
  <c r="G331" i="2" s="1"/>
  <c r="H117" i="2"/>
  <c r="F117" i="2"/>
  <c r="C332" i="2" l="1"/>
  <c r="G332" i="2" s="1"/>
  <c r="I117" i="2"/>
  <c r="J117" i="2" s="1"/>
  <c r="D118" i="2"/>
  <c r="C333" i="2" l="1"/>
  <c r="G333" i="2" s="1"/>
  <c r="E118" i="2"/>
  <c r="C334" i="2" l="1"/>
  <c r="G334" i="2" s="1"/>
  <c r="H118" i="2"/>
  <c r="F118" i="2"/>
  <c r="C335" i="2" l="1"/>
  <c r="G335" i="2" s="1"/>
  <c r="D119" i="2"/>
  <c r="I118" i="2"/>
  <c r="J118" i="2" s="1"/>
  <c r="C336" i="2" l="1"/>
  <c r="G336" i="2" s="1"/>
  <c r="B335" i="2"/>
  <c r="E119" i="2"/>
  <c r="C337" i="2" l="1"/>
  <c r="G337" i="2" s="1"/>
  <c r="H119" i="2"/>
  <c r="F119" i="2"/>
  <c r="C338" i="2" l="1"/>
  <c r="G338" i="2" s="1"/>
  <c r="I119" i="2"/>
  <c r="J119" i="2" s="1"/>
  <c r="D120" i="2"/>
  <c r="C339" i="2" l="1"/>
  <c r="G339" i="2" s="1"/>
  <c r="E120" i="2"/>
  <c r="C340" i="2" l="1"/>
  <c r="G340" i="2" s="1"/>
  <c r="F120" i="2"/>
  <c r="H120" i="2"/>
  <c r="C341" i="2" l="1"/>
  <c r="G341" i="2" s="1"/>
  <c r="D121" i="2"/>
  <c r="I120" i="2"/>
  <c r="C342" i="2" l="1"/>
  <c r="G342" i="2" s="1"/>
  <c r="E121" i="2"/>
  <c r="J120" i="2"/>
  <c r="C343" i="2" l="1"/>
  <c r="G343" i="2" s="1"/>
  <c r="H121" i="2"/>
  <c r="F121" i="2"/>
  <c r="C344" i="2" l="1"/>
  <c r="G344" i="2" s="1"/>
  <c r="I121" i="2"/>
  <c r="J121" i="2" s="1"/>
  <c r="D122" i="2"/>
  <c r="C345" i="2" l="1"/>
  <c r="G345" i="2" s="1"/>
  <c r="E122" i="2"/>
  <c r="C346" i="2" l="1"/>
  <c r="G346" i="2" s="1"/>
  <c r="F122" i="2"/>
  <c r="H122" i="2"/>
  <c r="C347" i="2" l="1"/>
  <c r="G347" i="2" s="1"/>
  <c r="D123" i="2"/>
  <c r="I122" i="2"/>
  <c r="C348" i="2" l="1"/>
  <c r="G348" i="2" s="1"/>
  <c r="B347" i="2"/>
  <c r="E123" i="2"/>
  <c r="J122" i="2"/>
  <c r="C349" i="2" l="1"/>
  <c r="G349" i="2" s="1"/>
  <c r="H123" i="2"/>
  <c r="F123" i="2"/>
  <c r="C350" i="2" l="1"/>
  <c r="G350" i="2" s="1"/>
  <c r="I123" i="2"/>
  <c r="J123" i="2" s="1"/>
  <c r="D124" i="2"/>
  <c r="C351" i="2" l="1"/>
  <c r="G351" i="2" s="1"/>
  <c r="E124" i="2"/>
  <c r="C352" i="2" l="1"/>
  <c r="G352" i="2" s="1"/>
  <c r="H124" i="2"/>
  <c r="F124" i="2"/>
  <c r="C353" i="2" l="1"/>
  <c r="G353" i="2" s="1"/>
  <c r="D125" i="2"/>
  <c r="I124" i="2"/>
  <c r="J124" i="2" s="1"/>
  <c r="C354" i="2" l="1"/>
  <c r="G354" i="2" s="1"/>
  <c r="E125" i="2"/>
  <c r="C355" i="2" l="1"/>
  <c r="G355" i="2" s="1"/>
  <c r="F125" i="2"/>
  <c r="H125" i="2"/>
  <c r="C356" i="2" l="1"/>
  <c r="G356" i="2" s="1"/>
  <c r="I125" i="2"/>
  <c r="D126" i="2"/>
  <c r="C357" i="2" l="1"/>
  <c r="G357" i="2" s="1"/>
  <c r="E126" i="2"/>
  <c r="J125" i="2"/>
  <c r="C358" i="2" l="1"/>
  <c r="G358" i="2" s="1"/>
  <c r="H126" i="2"/>
  <c r="F126" i="2"/>
  <c r="C359" i="2" l="1"/>
  <c r="G359" i="2" s="1"/>
  <c r="I126" i="2"/>
  <c r="J126" i="2" s="1"/>
  <c r="D127" i="2"/>
  <c r="C360" i="2" l="1"/>
  <c r="G360" i="2" s="1"/>
  <c r="B359" i="2"/>
  <c r="E127" i="2"/>
  <c r="C361" i="2" l="1"/>
  <c r="G361" i="2" s="1"/>
  <c r="H127" i="2"/>
  <c r="F127" i="2"/>
  <c r="C362" i="2" l="1"/>
  <c r="G362" i="2" s="1"/>
  <c r="D128" i="2"/>
  <c r="I127" i="2"/>
  <c r="C363" i="2" l="1"/>
  <c r="G363" i="2" s="1"/>
  <c r="J127" i="2"/>
  <c r="E128" i="2"/>
  <c r="C364" i="2" l="1"/>
  <c r="G364" i="2" s="1"/>
  <c r="F128" i="2"/>
  <c r="H128" i="2"/>
  <c r="C365" i="2" l="1"/>
  <c r="G365" i="2" s="1"/>
  <c r="D129" i="2"/>
  <c r="I128" i="2"/>
  <c r="C366" i="2" l="1"/>
  <c r="G366" i="2" s="1"/>
  <c r="E129" i="2"/>
  <c r="J128" i="2"/>
  <c r="C367" i="2" l="1"/>
  <c r="G367" i="2" s="1"/>
  <c r="F129" i="2"/>
  <c r="H129" i="2"/>
  <c r="C368" i="2" l="1"/>
  <c r="G368" i="2" s="1"/>
  <c r="I129" i="2"/>
  <c r="D130" i="2"/>
  <c r="C369" i="2" l="1"/>
  <c r="G369" i="2" s="1"/>
  <c r="E130" i="2"/>
  <c r="J129" i="2"/>
  <c r="C370" i="2" l="1"/>
  <c r="G370" i="2" s="1"/>
  <c r="G9" i="2" s="1"/>
  <c r="F130" i="2"/>
  <c r="H130" i="2"/>
  <c r="C371" i="2" l="1"/>
  <c r="G371" i="2" s="1"/>
  <c r="D131" i="2"/>
  <c r="I130" i="2"/>
  <c r="C372" i="2" l="1"/>
  <c r="G372" i="2" s="1"/>
  <c r="B371" i="2"/>
  <c r="E131" i="2"/>
  <c r="J130" i="2"/>
  <c r="B372" i="2" l="1"/>
  <c r="C373" i="2"/>
  <c r="G373" i="2" s="1"/>
  <c r="H131" i="2"/>
  <c r="F131" i="2"/>
  <c r="B373" i="2" l="1"/>
  <c r="C374" i="2"/>
  <c r="G374" i="2" s="1"/>
  <c r="I131" i="2"/>
  <c r="J131" i="2" s="1"/>
  <c r="D132" i="2"/>
  <c r="B374" i="2" l="1"/>
  <c r="C375" i="2"/>
  <c r="G375" i="2" s="1"/>
  <c r="E132" i="2"/>
  <c r="C376" i="2" l="1"/>
  <c r="G376" i="2" s="1"/>
  <c r="B375" i="2"/>
  <c r="H132" i="2"/>
  <c r="F132" i="2"/>
  <c r="B376" i="2" l="1"/>
  <c r="C377" i="2"/>
  <c r="G377" i="2" s="1"/>
  <c r="D133" i="2"/>
  <c r="I132" i="2"/>
  <c r="J132" i="2" s="1"/>
  <c r="B377" i="2" l="1"/>
  <c r="C378" i="2"/>
  <c r="G378" i="2" s="1"/>
  <c r="E133" i="2"/>
  <c r="B378" i="2" l="1"/>
  <c r="H133" i="2"/>
  <c r="F133" i="2"/>
  <c r="I133" i="2" l="1"/>
  <c r="J133" i="2" s="1"/>
  <c r="D134" i="2"/>
  <c r="E134" i="2" l="1"/>
  <c r="F134" i="2" l="1"/>
  <c r="H134" i="2"/>
  <c r="D135" i="2" l="1"/>
  <c r="I134" i="2"/>
  <c r="E135" i="2" l="1"/>
  <c r="J134" i="2"/>
  <c r="H135" i="2" l="1"/>
  <c r="F135" i="2"/>
  <c r="I135" i="2" l="1"/>
  <c r="J135" i="2" s="1"/>
  <c r="D136" i="2"/>
  <c r="E136" i="2" l="1"/>
  <c r="F136" i="2" l="1"/>
  <c r="H136" i="2"/>
  <c r="D137" i="2" l="1"/>
  <c r="I136" i="2"/>
  <c r="E137" i="2" l="1"/>
  <c r="J136" i="2"/>
  <c r="H137" i="2" l="1"/>
  <c r="F137" i="2"/>
  <c r="I137" i="2" l="1"/>
  <c r="D138" i="2"/>
  <c r="E138" i="2" l="1"/>
  <c r="J137" i="2"/>
  <c r="F138" i="2" l="1"/>
  <c r="H138" i="2"/>
  <c r="D139" i="2" l="1"/>
  <c r="I138" i="2"/>
  <c r="E139" i="2" l="1"/>
  <c r="J138" i="2"/>
  <c r="H139" i="2" l="1"/>
  <c r="F139" i="2"/>
  <c r="D140" i="2" l="1"/>
  <c r="I139" i="2"/>
  <c r="J139" i="2" s="1"/>
  <c r="E140" i="2" l="1"/>
  <c r="H140" i="2" l="1"/>
  <c r="F140" i="2"/>
  <c r="D141" i="2" l="1"/>
  <c r="I140" i="2"/>
  <c r="J140" i="2" s="1"/>
  <c r="E141" i="2" l="1"/>
  <c r="F141" i="2" l="1"/>
  <c r="H141" i="2"/>
  <c r="I141" i="2" l="1"/>
  <c r="D142" i="2"/>
  <c r="E142" i="2" l="1"/>
  <c r="J141" i="2"/>
  <c r="H142" i="2" l="1"/>
  <c r="F142" i="2"/>
  <c r="D143" i="2" l="1"/>
  <c r="I142" i="2"/>
  <c r="J142" i="2" s="1"/>
  <c r="E143" i="2" l="1"/>
  <c r="F143" i="2" l="1"/>
  <c r="H143" i="2"/>
  <c r="I143" i="2" l="1"/>
  <c r="D144" i="2"/>
  <c r="E144" i="2" l="1"/>
  <c r="J143" i="2"/>
  <c r="F144" i="2" l="1"/>
  <c r="H144" i="2"/>
  <c r="I144" i="2" l="1"/>
  <c r="D145" i="2"/>
  <c r="E145" i="2" l="1"/>
  <c r="J144" i="2"/>
  <c r="H145" i="2" l="1"/>
  <c r="F145" i="2"/>
  <c r="I145" i="2" l="1"/>
  <c r="J145" i="2" s="1"/>
  <c r="D146" i="2"/>
  <c r="E146" i="2" l="1"/>
  <c r="H146" i="2" l="1"/>
  <c r="F146" i="2"/>
  <c r="D147" i="2" l="1"/>
  <c r="I146" i="2"/>
  <c r="J146" i="2" s="1"/>
  <c r="E147" i="2" l="1"/>
  <c r="F147" i="2" l="1"/>
  <c r="H147" i="2"/>
  <c r="I147" i="2" l="1"/>
  <c r="D148" i="2"/>
  <c r="E148" i="2" l="1"/>
  <c r="J147" i="2"/>
  <c r="F148" i="2" l="1"/>
  <c r="H148" i="2"/>
  <c r="D149" i="2" l="1"/>
  <c r="I148" i="2"/>
  <c r="J148" i="2" l="1"/>
  <c r="E149" i="2"/>
  <c r="F149" i="2" l="1"/>
  <c r="H149" i="2"/>
  <c r="D150" i="2" l="1"/>
  <c r="I149" i="2"/>
  <c r="E150" i="2" l="1"/>
  <c r="J149" i="2"/>
  <c r="F150" i="2" l="1"/>
  <c r="H150" i="2"/>
  <c r="I150" i="2" l="1"/>
  <c r="D151" i="2"/>
  <c r="E151" i="2" l="1"/>
  <c r="J150" i="2"/>
  <c r="H151" i="2" l="1"/>
  <c r="F151" i="2"/>
  <c r="D152" i="2" l="1"/>
  <c r="I151" i="2"/>
  <c r="J151" i="2" s="1"/>
  <c r="E152" i="2" l="1"/>
  <c r="F152" i="2" l="1"/>
  <c r="H152" i="2"/>
  <c r="I152" i="2" l="1"/>
  <c r="D153" i="2"/>
  <c r="E153" i="2" l="1"/>
  <c r="J152" i="2"/>
  <c r="F153" i="2" l="1"/>
  <c r="H153" i="2"/>
  <c r="I153" i="2" l="1"/>
  <c r="D154" i="2"/>
  <c r="E154" i="2" l="1"/>
  <c r="J153" i="2"/>
  <c r="F154" i="2" l="1"/>
  <c r="H154" i="2"/>
  <c r="D155" i="2" l="1"/>
  <c r="I154" i="2"/>
  <c r="E155" i="2" l="1"/>
  <c r="J154" i="2"/>
  <c r="F155" i="2" l="1"/>
  <c r="H155" i="2"/>
  <c r="I155" i="2" l="1"/>
  <c r="D156" i="2"/>
  <c r="E156" i="2" l="1"/>
  <c r="J155" i="2"/>
  <c r="H156" i="2" l="1"/>
  <c r="F156" i="2"/>
  <c r="D157" i="2" l="1"/>
  <c r="I156" i="2"/>
  <c r="J156" i="2" s="1"/>
  <c r="E157" i="2" l="1"/>
  <c r="H157" i="2" l="1"/>
  <c r="F157" i="2"/>
  <c r="I157" i="2" l="1"/>
  <c r="J157" i="2" s="1"/>
  <c r="D158" i="2"/>
  <c r="E158" i="2" l="1"/>
  <c r="H158" i="2" l="1"/>
  <c r="F158" i="2"/>
  <c r="D159" i="2" l="1"/>
  <c r="I158" i="2"/>
  <c r="E159" i="2" l="1"/>
  <c r="J158" i="2"/>
  <c r="F159" i="2" l="1"/>
  <c r="H159" i="2"/>
  <c r="I159" i="2" l="1"/>
  <c r="D160" i="2"/>
  <c r="E160" i="2" l="1"/>
  <c r="J159" i="2"/>
  <c r="H160" i="2" l="1"/>
  <c r="F160" i="2"/>
  <c r="D161" i="2" l="1"/>
  <c r="I160" i="2"/>
  <c r="J160" i="2" s="1"/>
  <c r="E161" i="2" l="1"/>
  <c r="F161" i="2" l="1"/>
  <c r="H161" i="2"/>
  <c r="I161" i="2" l="1"/>
  <c r="J161" i="2" s="1"/>
  <c r="D162" i="2"/>
  <c r="E162" i="2" l="1"/>
  <c r="F162" i="2" l="1"/>
  <c r="H162" i="2"/>
  <c r="D163" i="2" l="1"/>
  <c r="I162" i="2"/>
  <c r="E163" i="2" l="1"/>
  <c r="J162" i="2"/>
  <c r="F163" i="2" l="1"/>
  <c r="H163" i="2"/>
  <c r="I163" i="2" l="1"/>
  <c r="D164" i="2"/>
  <c r="E164" i="2" l="1"/>
  <c r="J163" i="2"/>
  <c r="F164" i="2" l="1"/>
  <c r="H164" i="2"/>
  <c r="D165" i="2" l="1"/>
  <c r="I164" i="2"/>
  <c r="E165" i="2" l="1"/>
  <c r="J164" i="2"/>
  <c r="F165" i="2" l="1"/>
  <c r="H165" i="2"/>
  <c r="I165" i="2" l="1"/>
  <c r="D166" i="2"/>
  <c r="E166" i="2" l="1"/>
  <c r="J165" i="2"/>
  <c r="F166" i="2" l="1"/>
  <c r="H166" i="2"/>
  <c r="D167" i="2" l="1"/>
  <c r="I166" i="2"/>
  <c r="E167" i="2" l="1"/>
  <c r="J166" i="2"/>
  <c r="F167" i="2" l="1"/>
  <c r="H167" i="2"/>
  <c r="I167" i="2" l="1"/>
  <c r="D168" i="2"/>
  <c r="E168" i="2" l="1"/>
  <c r="J167" i="2"/>
  <c r="F168" i="2" l="1"/>
  <c r="H168" i="2"/>
  <c r="D169" i="2" l="1"/>
  <c r="I168" i="2"/>
  <c r="E169" i="2" l="1"/>
  <c r="J168" i="2"/>
  <c r="F169" i="2" l="1"/>
  <c r="H169" i="2"/>
  <c r="I169" i="2" l="1"/>
  <c r="D170" i="2"/>
  <c r="E170" i="2" l="1"/>
  <c r="J169" i="2"/>
  <c r="F170" i="2" l="1"/>
  <c r="H170" i="2"/>
  <c r="D171" i="2" l="1"/>
  <c r="I170" i="2"/>
  <c r="E171" i="2" l="1"/>
  <c r="J170" i="2"/>
  <c r="F171" i="2" l="1"/>
  <c r="H171" i="2"/>
  <c r="I171" i="2" l="1"/>
  <c r="J171" i="2" s="1"/>
  <c r="D172" i="2"/>
  <c r="E172" i="2" l="1"/>
  <c r="F172" i="2" l="1"/>
  <c r="H172" i="2"/>
  <c r="D173" i="2" l="1"/>
  <c r="I172" i="2"/>
  <c r="E173" i="2" l="1"/>
  <c r="J172" i="2"/>
  <c r="F173" i="2" l="1"/>
  <c r="H173" i="2"/>
  <c r="I173" i="2" l="1"/>
  <c r="D174" i="2"/>
  <c r="E174" i="2" l="1"/>
  <c r="J173" i="2"/>
  <c r="F174" i="2" l="1"/>
  <c r="H174" i="2"/>
  <c r="D175" i="2" l="1"/>
  <c r="I174" i="2"/>
  <c r="E175" i="2" l="1"/>
  <c r="J174" i="2"/>
  <c r="F175" i="2" l="1"/>
  <c r="H175" i="2"/>
  <c r="I175" i="2" l="1"/>
  <c r="D176" i="2"/>
  <c r="E176" i="2" l="1"/>
  <c r="J175" i="2"/>
  <c r="F176" i="2" l="1"/>
  <c r="H176" i="2"/>
  <c r="D177" i="2" l="1"/>
  <c r="I176" i="2"/>
  <c r="E177" i="2" l="1"/>
  <c r="J176" i="2"/>
  <c r="F177" i="2" l="1"/>
  <c r="H177" i="2"/>
  <c r="I177" i="2" l="1"/>
  <c r="J177" i="2" s="1"/>
  <c r="D178" i="2"/>
  <c r="E178" i="2" l="1"/>
  <c r="F178" i="2" l="1"/>
  <c r="H178" i="2"/>
  <c r="D179" i="2" l="1"/>
  <c r="I178" i="2"/>
  <c r="E179" i="2" l="1"/>
  <c r="J178" i="2"/>
  <c r="F179" i="2" l="1"/>
  <c r="H179" i="2"/>
  <c r="I179" i="2" l="1"/>
  <c r="J179" i="2" s="1"/>
  <c r="D180" i="2"/>
  <c r="E180" i="2" l="1"/>
  <c r="F180" i="2" l="1"/>
  <c r="H180" i="2"/>
  <c r="D181" i="2" l="1"/>
  <c r="I180" i="2"/>
  <c r="E181" i="2" l="1"/>
  <c r="J180" i="2"/>
  <c r="F181" i="2" l="1"/>
  <c r="H181" i="2"/>
  <c r="I181" i="2" l="1"/>
  <c r="D182" i="2"/>
  <c r="E182" i="2" l="1"/>
  <c r="J181" i="2"/>
  <c r="F182" i="2" l="1"/>
  <c r="H182" i="2"/>
  <c r="D183" i="2" l="1"/>
  <c r="I182" i="2"/>
  <c r="E183" i="2" l="1"/>
  <c r="J182" i="2"/>
  <c r="F183" i="2" l="1"/>
  <c r="H183" i="2"/>
  <c r="I183" i="2" l="1"/>
  <c r="D184" i="2"/>
  <c r="E184" i="2" l="1"/>
  <c r="J183" i="2"/>
  <c r="F184" i="2" l="1"/>
  <c r="H184" i="2"/>
  <c r="D185" i="2" l="1"/>
  <c r="I184" i="2"/>
  <c r="E185" i="2" l="1"/>
  <c r="J184" i="2"/>
  <c r="F185" i="2" l="1"/>
  <c r="H185" i="2"/>
  <c r="D186" i="2" l="1"/>
  <c r="I185" i="2"/>
  <c r="E186" i="2" l="1"/>
  <c r="J185" i="2"/>
  <c r="F186" i="2" l="1"/>
  <c r="H186" i="2"/>
  <c r="I186" i="2" l="1"/>
  <c r="D187" i="2"/>
  <c r="E187" i="2" l="1"/>
  <c r="J186" i="2"/>
  <c r="F187" i="2" l="1"/>
  <c r="H187" i="2"/>
  <c r="D188" i="2" l="1"/>
  <c r="I187" i="2"/>
  <c r="E188" i="2" l="1"/>
  <c r="J187" i="2"/>
  <c r="F188" i="2" l="1"/>
  <c r="H188" i="2"/>
  <c r="D189" i="2" l="1"/>
  <c r="I188" i="2"/>
  <c r="E189" i="2" l="1"/>
  <c r="J188" i="2"/>
  <c r="H189" i="2" l="1"/>
  <c r="F189" i="2"/>
  <c r="I189" i="2" l="1"/>
  <c r="J189" i="2" s="1"/>
  <c r="D190" i="2"/>
  <c r="E190" i="2" l="1"/>
  <c r="F190" i="2" l="1"/>
  <c r="H190" i="2"/>
  <c r="I190" i="2" l="1"/>
  <c r="D191" i="2"/>
  <c r="E191" i="2" l="1"/>
  <c r="J190" i="2"/>
  <c r="F191" i="2" l="1"/>
  <c r="H191" i="2"/>
  <c r="D192" i="2" l="1"/>
  <c r="I191" i="2"/>
  <c r="E192" i="2" l="1"/>
  <c r="J191" i="2"/>
  <c r="F192" i="2" l="1"/>
  <c r="H192" i="2"/>
  <c r="I192" i="2" l="1"/>
  <c r="D193" i="2"/>
  <c r="E193" i="2" l="1"/>
  <c r="J192" i="2"/>
  <c r="F193" i="2" l="1"/>
  <c r="H193" i="2"/>
  <c r="D194" i="2" l="1"/>
  <c r="I193" i="2"/>
  <c r="J193" i="2" l="1"/>
  <c r="E194" i="2"/>
  <c r="F194" i="2" l="1"/>
  <c r="H194" i="2"/>
  <c r="I194" i="2" l="1"/>
  <c r="D195" i="2"/>
  <c r="E195" i="2" l="1"/>
  <c r="J194" i="2"/>
  <c r="F195" i="2" l="1"/>
  <c r="H195" i="2"/>
  <c r="I195" i="2" l="1"/>
  <c r="D196" i="2"/>
  <c r="E196" i="2" l="1"/>
  <c r="J195" i="2"/>
  <c r="F196" i="2" l="1"/>
  <c r="H196" i="2"/>
  <c r="D197" i="2" l="1"/>
  <c r="I196" i="2"/>
  <c r="E197" i="2" l="1"/>
  <c r="J196" i="2"/>
  <c r="F197" i="2" l="1"/>
  <c r="H197" i="2"/>
  <c r="I197" i="2" l="1"/>
  <c r="D198" i="2"/>
  <c r="E198" i="2" l="1"/>
  <c r="J197" i="2"/>
  <c r="F198" i="2" l="1"/>
  <c r="H198" i="2"/>
  <c r="D199" i="2" l="1"/>
  <c r="I198" i="2"/>
  <c r="E199" i="2" l="1"/>
  <c r="J198" i="2"/>
  <c r="F199" i="2" l="1"/>
  <c r="H199" i="2"/>
  <c r="I199" i="2" l="1"/>
  <c r="D200" i="2"/>
  <c r="E200" i="2" l="1"/>
  <c r="J199" i="2"/>
  <c r="F200" i="2" l="1"/>
  <c r="H200" i="2"/>
  <c r="D201" i="2" l="1"/>
  <c r="I200" i="2"/>
  <c r="J200" i="2" l="1"/>
  <c r="E201" i="2"/>
  <c r="F201" i="2" l="1"/>
  <c r="H201" i="2"/>
  <c r="I201" i="2" l="1"/>
  <c r="D202" i="2"/>
  <c r="E202" i="2" l="1"/>
  <c r="J201" i="2"/>
  <c r="F202" i="2" l="1"/>
  <c r="H202" i="2"/>
  <c r="I202" i="2" l="1"/>
  <c r="J202" i="2" s="1"/>
  <c r="D203" i="2"/>
  <c r="E203" i="2" l="1"/>
  <c r="F203" i="2" l="1"/>
  <c r="H203" i="2"/>
  <c r="D204" i="2" l="1"/>
  <c r="I203" i="2"/>
  <c r="E204" i="2" l="1"/>
  <c r="J203" i="2"/>
  <c r="F204" i="2" l="1"/>
  <c r="H204" i="2"/>
  <c r="I204" i="2" l="1"/>
  <c r="J204" i="2" s="1"/>
  <c r="D205" i="2"/>
  <c r="E205" i="2" l="1"/>
  <c r="F205" i="2" l="1"/>
  <c r="H205" i="2"/>
  <c r="D206" i="2" l="1"/>
  <c r="I205" i="2"/>
  <c r="E206" i="2" l="1"/>
  <c r="J205" i="2"/>
  <c r="F206" i="2" l="1"/>
  <c r="H206" i="2"/>
  <c r="I206" i="2" l="1"/>
  <c r="D207" i="2"/>
  <c r="E207" i="2" l="1"/>
  <c r="J206" i="2"/>
  <c r="F207" i="2" l="1"/>
  <c r="H207" i="2"/>
  <c r="D208" i="2" l="1"/>
  <c r="I207" i="2"/>
  <c r="E208" i="2" l="1"/>
  <c r="J207" i="2"/>
  <c r="F208" i="2" l="1"/>
  <c r="H208" i="2"/>
  <c r="I208" i="2" l="1"/>
  <c r="D209" i="2"/>
  <c r="E209" i="2" l="1"/>
  <c r="J208" i="2"/>
  <c r="F209" i="2" l="1"/>
  <c r="H209" i="2"/>
  <c r="D210" i="2" l="1"/>
  <c r="I209" i="2"/>
  <c r="E210" i="2" l="1"/>
  <c r="J209" i="2"/>
  <c r="F210" i="2" l="1"/>
  <c r="H210" i="2"/>
  <c r="I210" i="2" l="1"/>
  <c r="J210" i="2" s="1"/>
  <c r="D211" i="2"/>
  <c r="E211" i="2" l="1"/>
  <c r="F211" i="2" l="1"/>
  <c r="H211" i="2"/>
  <c r="D212" i="2" l="1"/>
  <c r="I211" i="2"/>
  <c r="E212" i="2" l="1"/>
  <c r="J211" i="2"/>
  <c r="F212" i="2" l="1"/>
  <c r="H212" i="2"/>
  <c r="I212" i="2" l="1"/>
  <c r="D213" i="2"/>
  <c r="E213" i="2" l="1"/>
  <c r="J212" i="2"/>
  <c r="H213" i="2" l="1"/>
  <c r="F213" i="2"/>
  <c r="D214" i="2" l="1"/>
  <c r="I213" i="2"/>
  <c r="J213" i="2" s="1"/>
  <c r="E214" i="2" l="1"/>
  <c r="F214" i="2" l="1"/>
  <c r="H214" i="2"/>
  <c r="I214" i="2" l="1"/>
  <c r="D215" i="2"/>
  <c r="E215" i="2" l="1"/>
  <c r="J214" i="2"/>
  <c r="H215" i="2" l="1"/>
  <c r="F215" i="2"/>
  <c r="D216" i="2" l="1"/>
  <c r="I215" i="2"/>
  <c r="J215" i="2" s="1"/>
  <c r="E216" i="2" l="1"/>
  <c r="F216" i="2" l="1"/>
  <c r="H216" i="2"/>
  <c r="I216" i="2" l="1"/>
  <c r="D217" i="2"/>
  <c r="E217" i="2" l="1"/>
  <c r="J216" i="2"/>
  <c r="H217" i="2" l="1"/>
  <c r="F217" i="2"/>
  <c r="D218" i="2" l="1"/>
  <c r="I217" i="2"/>
  <c r="J217" i="2" s="1"/>
  <c r="E218" i="2" l="1"/>
  <c r="F218" i="2" l="1"/>
  <c r="H218" i="2"/>
  <c r="I218" i="2" l="1"/>
  <c r="D219" i="2"/>
  <c r="E219" i="2" l="1"/>
  <c r="J218" i="2"/>
  <c r="H219" i="2" l="1"/>
  <c r="F219" i="2"/>
  <c r="I219" i="2" l="1"/>
  <c r="J219" i="2" s="1"/>
  <c r="D220" i="2"/>
  <c r="E220" i="2" l="1"/>
  <c r="F220" i="2" l="1"/>
  <c r="H220" i="2"/>
  <c r="D221" i="2" l="1"/>
  <c r="I220" i="2"/>
  <c r="E221" i="2" l="1"/>
  <c r="J220" i="2"/>
  <c r="H221" i="2" l="1"/>
  <c r="F221" i="2"/>
  <c r="I221" i="2" l="1"/>
  <c r="J221" i="2" s="1"/>
  <c r="D222" i="2"/>
  <c r="E222" i="2" l="1"/>
  <c r="F222" i="2" l="1"/>
  <c r="H222" i="2"/>
  <c r="D223" i="2" l="1"/>
  <c r="I222" i="2"/>
  <c r="E223" i="2" l="1"/>
  <c r="J222" i="2"/>
  <c r="H223" i="2" l="1"/>
  <c r="F223" i="2"/>
  <c r="I223" i="2" l="1"/>
  <c r="J223" i="2" s="1"/>
  <c r="D224" i="2"/>
  <c r="E224" i="2" l="1"/>
  <c r="F224" i="2" l="1"/>
  <c r="H224" i="2"/>
  <c r="D225" i="2" l="1"/>
  <c r="I224" i="2"/>
  <c r="E225" i="2" l="1"/>
  <c r="J224" i="2"/>
  <c r="H225" i="2" l="1"/>
  <c r="F225" i="2"/>
  <c r="I225" i="2" l="1"/>
  <c r="J225" i="2" s="1"/>
  <c r="D226" i="2"/>
  <c r="E226" i="2" l="1"/>
  <c r="F226" i="2" l="1"/>
  <c r="H226" i="2"/>
  <c r="D227" i="2" l="1"/>
  <c r="I226" i="2"/>
  <c r="E227" i="2" l="1"/>
  <c r="J226" i="2"/>
  <c r="F227" i="2" l="1"/>
  <c r="H227" i="2"/>
  <c r="I227" i="2" l="1"/>
  <c r="D228" i="2"/>
  <c r="E228" i="2" l="1"/>
  <c r="J227" i="2"/>
  <c r="F228" i="2" l="1"/>
  <c r="H228" i="2"/>
  <c r="I228" i="2" l="1"/>
  <c r="D229" i="2"/>
  <c r="E229" i="2" l="1"/>
  <c r="J228" i="2"/>
  <c r="F229" i="2" l="1"/>
  <c r="H229" i="2"/>
  <c r="D230" i="2" l="1"/>
  <c r="I229" i="2"/>
  <c r="E230" i="2" l="1"/>
  <c r="J229" i="2"/>
  <c r="F230" i="2" l="1"/>
  <c r="H230" i="2"/>
  <c r="I230" i="2" l="1"/>
  <c r="J230" i="2" s="1"/>
  <c r="D231" i="2"/>
  <c r="E231" i="2" l="1"/>
  <c r="H231" i="2" l="1"/>
  <c r="F231" i="2"/>
  <c r="I231" i="2" l="1"/>
  <c r="J231" i="2" s="1"/>
  <c r="D232" i="2"/>
  <c r="E232" i="2" l="1"/>
  <c r="H232" i="2" l="1"/>
  <c r="F232" i="2"/>
  <c r="D233" i="2" l="1"/>
  <c r="I232" i="2"/>
  <c r="J232" i="2" s="1"/>
  <c r="E233" i="2" l="1"/>
  <c r="H233" i="2" l="1"/>
  <c r="F233" i="2"/>
  <c r="I233" i="2" l="1"/>
  <c r="J233" i="2" s="1"/>
  <c r="D234" i="2"/>
  <c r="E234" i="2" l="1"/>
  <c r="F234" i="2" l="1"/>
  <c r="H234" i="2"/>
  <c r="D235" i="2" l="1"/>
  <c r="I234" i="2"/>
  <c r="E235" i="2" l="1"/>
  <c r="J234" i="2"/>
  <c r="F235" i="2" l="1"/>
  <c r="H235" i="2"/>
  <c r="I235" i="2" l="1"/>
  <c r="J235" i="2" s="1"/>
  <c r="D236" i="2"/>
  <c r="E236" i="2" l="1"/>
  <c r="F236" i="2" l="1"/>
  <c r="H236" i="2"/>
  <c r="D237" i="2" l="1"/>
  <c r="I236" i="2"/>
  <c r="E237" i="2" l="1"/>
  <c r="J236" i="2"/>
  <c r="F237" i="2" l="1"/>
  <c r="H237" i="2"/>
  <c r="I237" i="2" l="1"/>
  <c r="J237" i="2" s="1"/>
  <c r="D238" i="2"/>
  <c r="E238" i="2" l="1"/>
  <c r="F238" i="2" l="1"/>
  <c r="H238" i="2"/>
  <c r="D239" i="2" l="1"/>
  <c r="I238" i="2"/>
  <c r="E239" i="2" l="1"/>
  <c r="J238" i="2"/>
  <c r="F239" i="2" l="1"/>
  <c r="H239" i="2"/>
  <c r="I239" i="2" l="1"/>
  <c r="J239" i="2" s="1"/>
  <c r="D240" i="2"/>
  <c r="E240" i="2" l="1"/>
  <c r="F240" i="2" l="1"/>
  <c r="H240" i="2"/>
  <c r="D241" i="2" l="1"/>
  <c r="I240" i="2"/>
  <c r="E241" i="2" l="1"/>
  <c r="J240" i="2"/>
  <c r="F241" i="2" l="1"/>
  <c r="H241" i="2"/>
  <c r="I241" i="2" l="1"/>
  <c r="D242" i="2"/>
  <c r="E242" i="2" l="1"/>
  <c r="J241" i="2"/>
  <c r="F242" i="2" l="1"/>
  <c r="H242" i="2"/>
  <c r="D243" i="2" l="1"/>
  <c r="I242" i="2"/>
  <c r="E243" i="2" l="1"/>
  <c r="J242" i="2"/>
  <c r="F243" i="2" l="1"/>
  <c r="H243" i="2"/>
  <c r="I243" i="2" l="1"/>
  <c r="J243" i="2" s="1"/>
  <c r="D244" i="2"/>
  <c r="E244" i="2" l="1"/>
  <c r="F244" i="2" l="1"/>
  <c r="H244" i="2"/>
  <c r="D245" i="2" l="1"/>
  <c r="I244" i="2"/>
  <c r="J244" i="2" s="1"/>
  <c r="E245" i="2" l="1"/>
  <c r="H245" i="2" l="1"/>
  <c r="F245" i="2"/>
  <c r="D246" i="2" l="1"/>
  <c r="I245" i="2"/>
  <c r="J245" i="2" s="1"/>
  <c r="E246" i="2" l="1"/>
  <c r="F246" i="2" l="1"/>
  <c r="H246" i="2"/>
  <c r="I246" i="2" l="1"/>
  <c r="D247" i="2"/>
  <c r="E247" i="2" l="1"/>
  <c r="J246" i="2"/>
  <c r="F247" i="2" l="1"/>
  <c r="H247" i="2"/>
  <c r="D248" i="2" l="1"/>
  <c r="I247" i="2"/>
  <c r="E248" i="2" l="1"/>
  <c r="J247" i="2"/>
  <c r="F248" i="2" l="1"/>
  <c r="H248" i="2"/>
  <c r="D249" i="2" l="1"/>
  <c r="I248" i="2"/>
  <c r="J248" i="2" s="1"/>
  <c r="E249" i="2" l="1"/>
  <c r="F249" i="2" l="1"/>
  <c r="H249" i="2"/>
  <c r="D250" i="2" l="1"/>
  <c r="I249" i="2"/>
  <c r="J249" i="2" l="1"/>
  <c r="E250" i="2"/>
  <c r="F250" i="2" l="1"/>
  <c r="H250" i="2"/>
  <c r="I250" i="2" l="1"/>
  <c r="D251" i="2"/>
  <c r="J250" i="2" l="1"/>
  <c r="E251" i="2"/>
  <c r="F251" i="2" l="1"/>
  <c r="H251" i="2"/>
  <c r="I251" i="2" l="1"/>
  <c r="D252" i="2"/>
  <c r="E252" i="2" l="1"/>
  <c r="J251" i="2"/>
  <c r="F252" i="2" l="1"/>
  <c r="H252" i="2"/>
  <c r="I252" i="2" l="1"/>
  <c r="D253" i="2"/>
  <c r="E253" i="2" l="1"/>
  <c r="J252" i="2"/>
  <c r="F253" i="2" l="1"/>
  <c r="H253" i="2"/>
  <c r="D254" i="2" l="1"/>
  <c r="I253" i="2"/>
  <c r="E254" i="2" l="1"/>
  <c r="J253" i="2"/>
  <c r="F254" i="2" l="1"/>
  <c r="H254" i="2"/>
  <c r="D255" i="2" l="1"/>
  <c r="I254" i="2"/>
  <c r="E255" i="2" l="1"/>
  <c r="J254" i="2"/>
  <c r="F255" i="2" l="1"/>
  <c r="H255" i="2"/>
  <c r="I255" i="2" l="1"/>
  <c r="D256" i="2"/>
  <c r="E256" i="2" l="1"/>
  <c r="J255" i="2"/>
  <c r="F256" i="2" l="1"/>
  <c r="H256" i="2"/>
  <c r="I256" i="2" l="1"/>
  <c r="D257" i="2"/>
  <c r="E257" i="2" l="1"/>
  <c r="J256" i="2"/>
  <c r="F257" i="2" l="1"/>
  <c r="H257" i="2"/>
  <c r="D258" i="2" l="1"/>
  <c r="I257" i="2"/>
  <c r="J257" i="2" l="1"/>
  <c r="E258" i="2"/>
  <c r="F258" i="2" l="1"/>
  <c r="H258" i="2"/>
  <c r="I258" i="2" l="1"/>
  <c r="D259" i="2"/>
  <c r="E259" i="2" l="1"/>
  <c r="J258" i="2"/>
  <c r="F259" i="2" l="1"/>
  <c r="H259" i="2"/>
  <c r="D260" i="2" l="1"/>
  <c r="I259" i="2"/>
  <c r="E260" i="2" l="1"/>
  <c r="J259" i="2"/>
  <c r="H260" i="2" l="1"/>
  <c r="F260" i="2"/>
  <c r="I260" i="2" l="1"/>
  <c r="J260" i="2" s="1"/>
  <c r="D261" i="2"/>
  <c r="E261" i="2" l="1"/>
  <c r="F261" i="2" l="1"/>
  <c r="H261" i="2"/>
  <c r="D262" i="2" l="1"/>
  <c r="I261" i="2"/>
  <c r="E262" i="2" l="1"/>
  <c r="J261" i="2"/>
  <c r="F262" i="2" l="1"/>
  <c r="H262" i="2"/>
  <c r="I262" i="2" l="1"/>
  <c r="D263" i="2"/>
  <c r="E263" i="2" l="1"/>
  <c r="J262" i="2"/>
  <c r="F263" i="2" l="1"/>
  <c r="H263" i="2"/>
  <c r="D264" i="2" l="1"/>
  <c r="I263" i="2"/>
  <c r="J263" i="2" s="1"/>
  <c r="E264" i="2" l="1"/>
  <c r="F264" i="2" l="1"/>
  <c r="H264" i="2"/>
  <c r="I264" i="2" l="1"/>
  <c r="D265" i="2"/>
  <c r="E265" i="2" l="1"/>
  <c r="J264" i="2"/>
  <c r="F265" i="2" l="1"/>
  <c r="H265" i="2"/>
  <c r="D266" i="2" l="1"/>
  <c r="I265" i="2"/>
  <c r="E266" i="2" l="1"/>
  <c r="J265" i="2"/>
  <c r="F266" i="2" l="1"/>
  <c r="H266" i="2"/>
  <c r="I266" i="2" l="1"/>
  <c r="D267" i="2"/>
  <c r="E267" i="2" l="1"/>
  <c r="J266" i="2"/>
  <c r="F267" i="2" l="1"/>
  <c r="H267" i="2"/>
  <c r="D268" i="2" l="1"/>
  <c r="I267" i="2"/>
  <c r="J267" i="2" s="1"/>
  <c r="E268" i="2" l="1"/>
  <c r="F268" i="2" l="1"/>
  <c r="H268" i="2"/>
  <c r="I268" i="2" l="1"/>
  <c r="D269" i="2"/>
  <c r="E269" i="2" l="1"/>
  <c r="J268" i="2"/>
  <c r="F269" i="2" l="1"/>
  <c r="H269" i="2"/>
  <c r="D270" i="2" l="1"/>
  <c r="I269" i="2"/>
  <c r="E270" i="2" l="1"/>
  <c r="J269" i="2"/>
  <c r="F270" i="2" l="1"/>
  <c r="H270" i="2"/>
  <c r="I270" i="2" l="1"/>
  <c r="D271" i="2"/>
  <c r="J270" i="2" l="1"/>
  <c r="E271" i="2"/>
  <c r="F271" i="2" l="1"/>
  <c r="H271" i="2"/>
  <c r="I271" i="2" l="1"/>
  <c r="D272" i="2"/>
  <c r="E272" i="2" l="1"/>
  <c r="J271" i="2"/>
  <c r="F272" i="2" l="1"/>
  <c r="H272" i="2"/>
  <c r="D273" i="2" l="1"/>
  <c r="I272" i="2"/>
  <c r="E273" i="2" l="1"/>
  <c r="J272" i="2"/>
  <c r="F273" i="2" l="1"/>
  <c r="H273" i="2"/>
  <c r="D274" i="2" l="1"/>
  <c r="I273" i="2"/>
  <c r="E274" i="2" l="1"/>
  <c r="J273" i="2"/>
  <c r="H274" i="2" l="1"/>
  <c r="F274" i="2"/>
  <c r="I274" i="2" l="1"/>
  <c r="J274" i="2" s="1"/>
  <c r="D275" i="2"/>
  <c r="E275" i="2" l="1"/>
  <c r="F275" i="2" l="1"/>
  <c r="H275" i="2"/>
  <c r="D276" i="2" l="1"/>
  <c r="I275" i="2"/>
  <c r="J275" i="2" s="1"/>
  <c r="E276" i="2" l="1"/>
  <c r="F276" i="2" l="1"/>
  <c r="H276" i="2"/>
  <c r="D277" i="2" l="1"/>
  <c r="I276" i="2"/>
  <c r="J276" i="2" s="1"/>
  <c r="E277" i="2" l="1"/>
  <c r="F277" i="2" l="1"/>
  <c r="H277" i="2"/>
  <c r="I277" i="2" l="1"/>
  <c r="D278" i="2"/>
  <c r="E278" i="2" l="1"/>
  <c r="J277" i="2"/>
  <c r="F278" i="2" l="1"/>
  <c r="H278" i="2"/>
  <c r="D279" i="2" l="1"/>
  <c r="I278" i="2"/>
  <c r="E279" i="2" l="1"/>
  <c r="J278" i="2"/>
  <c r="F279" i="2" l="1"/>
  <c r="H279" i="2"/>
  <c r="I279" i="2" l="1"/>
  <c r="D280" i="2"/>
  <c r="E280" i="2" l="1"/>
  <c r="J279" i="2"/>
  <c r="F280" i="2" l="1"/>
  <c r="H280" i="2"/>
  <c r="D281" i="2" l="1"/>
  <c r="I280" i="2"/>
  <c r="E281" i="2" l="1"/>
  <c r="J280" i="2"/>
  <c r="F281" i="2" l="1"/>
  <c r="H281" i="2"/>
  <c r="I281" i="2" l="1"/>
  <c r="D282" i="2"/>
  <c r="E282" i="2" l="1"/>
  <c r="J281" i="2"/>
  <c r="F282" i="2" l="1"/>
  <c r="H282" i="2"/>
  <c r="I282" i="2" l="1"/>
  <c r="J282" i="2" s="1"/>
  <c r="D283" i="2"/>
  <c r="E283" i="2" l="1"/>
  <c r="F283" i="2" l="1"/>
  <c r="H283" i="2"/>
  <c r="D284" i="2" l="1"/>
  <c r="I283" i="2"/>
  <c r="E284" i="2" l="1"/>
  <c r="J283" i="2"/>
  <c r="H284" i="2" l="1"/>
  <c r="F284" i="2"/>
  <c r="D285" i="2" l="1"/>
  <c r="I284" i="2"/>
  <c r="J284" i="2" s="1"/>
  <c r="E285" i="2" l="1"/>
  <c r="H285" i="2" l="1"/>
  <c r="F285" i="2"/>
  <c r="I285" i="2" l="1"/>
  <c r="J285" i="2" s="1"/>
  <c r="D286" i="2"/>
  <c r="E286" i="2" l="1"/>
  <c r="F286" i="2" l="1"/>
  <c r="H286" i="2"/>
  <c r="D287" i="2" l="1"/>
  <c r="I286" i="2"/>
  <c r="E287" i="2" l="1"/>
  <c r="J286" i="2"/>
  <c r="F287" i="2" l="1"/>
  <c r="H287" i="2"/>
  <c r="D288" i="2" l="1"/>
  <c r="I287" i="2"/>
  <c r="E288" i="2" l="1"/>
  <c r="J287" i="2"/>
  <c r="F288" i="2" l="1"/>
  <c r="H288" i="2"/>
  <c r="I288" i="2" l="1"/>
  <c r="D289" i="2"/>
  <c r="E289" i="2" l="1"/>
  <c r="J288" i="2"/>
  <c r="H289" i="2" l="1"/>
  <c r="F289" i="2"/>
  <c r="D290" i="2" l="1"/>
  <c r="I289" i="2"/>
  <c r="E290" i="2" l="1"/>
  <c r="J289" i="2"/>
  <c r="F290" i="2" l="1"/>
  <c r="H290" i="2"/>
  <c r="I290" i="2" l="1"/>
  <c r="D291" i="2"/>
  <c r="E291" i="2" l="1"/>
  <c r="J290" i="2"/>
  <c r="F291" i="2" l="1"/>
  <c r="H291" i="2"/>
  <c r="D292" i="2" l="1"/>
  <c r="I291" i="2"/>
  <c r="E292" i="2" l="1"/>
  <c r="J291" i="2"/>
  <c r="F292" i="2" l="1"/>
  <c r="H292" i="2"/>
  <c r="I292" i="2" l="1"/>
  <c r="D293" i="2"/>
  <c r="E293" i="2" l="1"/>
  <c r="J292" i="2"/>
  <c r="F293" i="2" l="1"/>
  <c r="H293" i="2"/>
  <c r="I293" i="2" l="1"/>
  <c r="D294" i="2"/>
  <c r="E294" i="2" l="1"/>
  <c r="J293" i="2"/>
  <c r="F294" i="2" l="1"/>
  <c r="H294" i="2"/>
  <c r="D295" i="2" l="1"/>
  <c r="I294" i="2"/>
  <c r="J294" i="2" s="1"/>
  <c r="E295" i="2" l="1"/>
  <c r="F295" i="2" l="1"/>
  <c r="H295" i="2"/>
  <c r="D296" i="2" l="1"/>
  <c r="I295" i="2"/>
  <c r="J295" i="2" s="1"/>
  <c r="E296" i="2" l="1"/>
  <c r="H296" i="2" l="1"/>
  <c r="F296" i="2"/>
  <c r="I296" i="2" l="1"/>
  <c r="J296" i="2" s="1"/>
  <c r="D297" i="2"/>
  <c r="E297" i="2" l="1"/>
  <c r="F297" i="2" l="1"/>
  <c r="H297" i="2"/>
  <c r="I297" i="2" l="1"/>
  <c r="D298" i="2"/>
  <c r="E298" i="2" l="1"/>
  <c r="J297" i="2"/>
  <c r="F298" i="2" l="1"/>
  <c r="H298" i="2"/>
  <c r="D299" i="2" l="1"/>
  <c r="I298" i="2"/>
  <c r="J298" i="2" s="1"/>
  <c r="E299" i="2" l="1"/>
  <c r="H299" i="2" l="1"/>
  <c r="F299" i="2"/>
  <c r="D300" i="2" l="1"/>
  <c r="I299" i="2"/>
  <c r="J299" i="2" s="1"/>
  <c r="E300" i="2" l="1"/>
  <c r="F300" i="2" l="1"/>
  <c r="H300" i="2"/>
  <c r="I300" i="2" l="1"/>
  <c r="J300" i="2" s="1"/>
  <c r="D301" i="2"/>
  <c r="E301" i="2" l="1"/>
  <c r="F301" i="2" l="1"/>
  <c r="H301" i="2"/>
  <c r="I301" i="2" l="1"/>
  <c r="D302" i="2"/>
  <c r="E302" i="2" l="1"/>
  <c r="J301" i="2"/>
  <c r="F302" i="2" l="1"/>
  <c r="H302" i="2"/>
  <c r="I302" i="2" l="1"/>
  <c r="J302" i="2" s="1"/>
  <c r="D303" i="2"/>
  <c r="E303" i="2" l="1"/>
  <c r="H303" i="2" l="1"/>
  <c r="F303" i="2"/>
  <c r="D304" i="2" l="1"/>
  <c r="I303" i="2"/>
  <c r="J303" i="2" s="1"/>
  <c r="E304" i="2" l="1"/>
  <c r="H304" i="2" l="1"/>
  <c r="F304" i="2"/>
  <c r="I304" i="2" l="1"/>
  <c r="J304" i="2" s="1"/>
  <c r="D305" i="2"/>
  <c r="E305" i="2" l="1"/>
  <c r="H305" i="2" l="1"/>
  <c r="F305" i="2"/>
  <c r="D306" i="2" l="1"/>
  <c r="I305" i="2"/>
  <c r="J305" i="2" s="1"/>
  <c r="E306" i="2" l="1"/>
  <c r="F306" i="2" l="1"/>
  <c r="H306" i="2"/>
  <c r="I306" i="2" l="1"/>
  <c r="D307" i="2"/>
  <c r="E307" i="2" l="1"/>
  <c r="J306" i="2"/>
  <c r="F307" i="2" l="1"/>
  <c r="H307" i="2"/>
  <c r="D308" i="2" l="1"/>
  <c r="I307" i="2"/>
  <c r="E308" i="2" l="1"/>
  <c r="J307" i="2"/>
  <c r="F308" i="2" l="1"/>
  <c r="H308" i="2"/>
  <c r="I308" i="2" l="1"/>
  <c r="D309" i="2"/>
  <c r="E309" i="2" l="1"/>
  <c r="J308" i="2"/>
  <c r="H309" i="2" l="1"/>
  <c r="F309" i="2"/>
  <c r="D310" i="2" l="1"/>
  <c r="I309" i="2"/>
  <c r="E310" i="2" l="1"/>
  <c r="J309" i="2"/>
  <c r="F310" i="2" l="1"/>
  <c r="H310" i="2"/>
  <c r="I310" i="2" l="1"/>
  <c r="J310" i="2" s="1"/>
  <c r="D311" i="2"/>
  <c r="E311" i="2" l="1"/>
  <c r="F311" i="2" l="1"/>
  <c r="H311" i="2"/>
  <c r="I311" i="2" l="1"/>
  <c r="D312" i="2"/>
  <c r="E312" i="2" l="1"/>
  <c r="J311" i="2"/>
  <c r="F312" i="2" l="1"/>
  <c r="H312" i="2"/>
  <c r="D313" i="2" l="1"/>
  <c r="I312" i="2"/>
  <c r="E313" i="2" l="1"/>
  <c r="J312" i="2"/>
  <c r="F313" i="2" l="1"/>
  <c r="H313" i="2"/>
  <c r="D314" i="2" l="1"/>
  <c r="I313" i="2"/>
  <c r="E314" i="2" l="1"/>
  <c r="J313" i="2"/>
  <c r="F314" i="2" l="1"/>
  <c r="H314" i="2"/>
  <c r="I314" i="2" l="1"/>
  <c r="D315" i="2"/>
  <c r="E315" i="2" l="1"/>
  <c r="J314" i="2"/>
  <c r="F315" i="2" l="1"/>
  <c r="H315" i="2"/>
  <c r="I315" i="2" l="1"/>
  <c r="D316" i="2"/>
  <c r="E316" i="2" l="1"/>
  <c r="J315" i="2"/>
  <c r="F316" i="2" l="1"/>
  <c r="H316" i="2"/>
  <c r="D317" i="2" l="1"/>
  <c r="I316" i="2"/>
  <c r="E317" i="2" l="1"/>
  <c r="J316" i="2"/>
  <c r="F317" i="2" l="1"/>
  <c r="H317" i="2"/>
  <c r="I317" i="2" l="1"/>
  <c r="D318" i="2"/>
  <c r="E318" i="2" l="1"/>
  <c r="J317" i="2"/>
  <c r="F318" i="2" l="1"/>
  <c r="H318" i="2"/>
  <c r="D319" i="2" l="1"/>
  <c r="I318" i="2"/>
  <c r="J318" i="2" s="1"/>
  <c r="E319" i="2" l="1"/>
  <c r="F319" i="2" l="1"/>
  <c r="H319" i="2"/>
  <c r="D320" i="2" l="1"/>
  <c r="I319" i="2"/>
  <c r="E320" i="2" l="1"/>
  <c r="J319" i="2"/>
  <c r="F320" i="2" l="1"/>
  <c r="H320" i="2"/>
  <c r="I320" i="2" l="1"/>
  <c r="J320" i="2" s="1"/>
  <c r="D321" i="2"/>
  <c r="E321" i="2" l="1"/>
  <c r="H321" i="2" l="1"/>
  <c r="F321" i="2"/>
  <c r="D322" i="2" l="1"/>
  <c r="I321" i="2"/>
  <c r="J321" i="2" l="1"/>
  <c r="E322" i="2"/>
  <c r="F322" i="2" l="1"/>
  <c r="H322" i="2"/>
  <c r="I322" i="2" l="1"/>
  <c r="D323" i="2"/>
  <c r="E323" i="2" l="1"/>
  <c r="J322" i="2"/>
  <c r="F323" i="2" l="1"/>
  <c r="H323" i="2"/>
  <c r="D324" i="2" l="1"/>
  <c r="I323" i="2"/>
  <c r="E324" i="2" l="1"/>
  <c r="J323" i="2"/>
  <c r="H324" i="2" l="1"/>
  <c r="F324" i="2"/>
  <c r="D325" i="2" l="1"/>
  <c r="I324" i="2"/>
  <c r="J324" i="2" s="1"/>
  <c r="E325" i="2" l="1"/>
  <c r="F325" i="2" l="1"/>
  <c r="H325" i="2"/>
  <c r="I325" i="2" l="1"/>
  <c r="D326" i="2"/>
  <c r="E326" i="2" l="1"/>
  <c r="J325" i="2"/>
  <c r="F326" i="2" l="1"/>
  <c r="H326" i="2"/>
  <c r="D327" i="2" l="1"/>
  <c r="I326" i="2"/>
  <c r="E327" i="2" l="1"/>
  <c r="J326" i="2"/>
  <c r="F327" i="2" l="1"/>
  <c r="H327" i="2"/>
  <c r="I327" i="2" l="1"/>
  <c r="D328" i="2"/>
  <c r="E328" i="2" l="1"/>
  <c r="J327" i="2"/>
  <c r="F328" i="2" l="1"/>
  <c r="H328" i="2"/>
  <c r="D329" i="2" l="1"/>
  <c r="I328" i="2"/>
  <c r="J328" i="2" s="1"/>
  <c r="E329" i="2" l="1"/>
  <c r="H329" i="2" l="1"/>
  <c r="F329" i="2"/>
  <c r="I329" i="2" l="1"/>
  <c r="D330" i="2"/>
  <c r="E330" i="2" l="1"/>
  <c r="J329" i="2"/>
  <c r="F330" i="2" l="1"/>
  <c r="H330" i="2"/>
  <c r="D331" i="2" l="1"/>
  <c r="I330" i="2"/>
  <c r="E331" i="2" l="1"/>
  <c r="J330" i="2"/>
  <c r="F331" i="2" l="1"/>
  <c r="H331" i="2"/>
  <c r="I331" i="2" l="1"/>
  <c r="J331" i="2" s="1"/>
  <c r="D332" i="2"/>
  <c r="E332" i="2" l="1"/>
  <c r="H332" i="2" l="1"/>
  <c r="F332" i="2"/>
  <c r="D333" i="2" l="1"/>
  <c r="I332" i="2"/>
  <c r="J332" i="2" l="1"/>
  <c r="E333" i="2"/>
  <c r="F333" i="2" l="1"/>
  <c r="H333" i="2"/>
  <c r="I333" i="2" l="1"/>
  <c r="J333" i="2" s="1"/>
  <c r="D334" i="2"/>
  <c r="E334" i="2" l="1"/>
  <c r="F334" i="2" l="1"/>
  <c r="H334" i="2"/>
  <c r="I334" i="2" l="1"/>
  <c r="D335" i="2"/>
  <c r="J334" i="2" l="1"/>
  <c r="E335" i="2"/>
  <c r="H335" i="2" l="1"/>
  <c r="F335" i="2"/>
  <c r="D336" i="2" l="1"/>
  <c r="I335" i="2"/>
  <c r="E336" i="2" l="1"/>
  <c r="J335" i="2"/>
  <c r="F336" i="2" l="1"/>
  <c r="H336" i="2"/>
  <c r="D337" i="2" l="1"/>
  <c r="I336" i="2"/>
  <c r="J336" i="2" s="1"/>
  <c r="E337" i="2" l="1"/>
  <c r="F337" i="2" l="1"/>
  <c r="H337" i="2"/>
  <c r="D338" i="2" l="1"/>
  <c r="I337" i="2"/>
  <c r="E338" i="2" l="1"/>
  <c r="J337" i="2"/>
  <c r="F338" i="2" l="1"/>
  <c r="H338" i="2"/>
  <c r="I338" i="2" l="1"/>
  <c r="D339" i="2"/>
  <c r="E339" i="2" l="1"/>
  <c r="J338" i="2"/>
  <c r="F339" i="2" l="1"/>
  <c r="H339" i="2"/>
  <c r="D340" i="2" l="1"/>
  <c r="I339" i="2"/>
  <c r="E340" i="2" l="1"/>
  <c r="J339" i="2"/>
  <c r="F340" i="2" l="1"/>
  <c r="H340" i="2"/>
  <c r="I340" i="2" l="1"/>
  <c r="D341" i="2"/>
  <c r="E341" i="2" l="1"/>
  <c r="J340" i="2"/>
  <c r="F341" i="2" l="1"/>
  <c r="H341" i="2"/>
  <c r="I341" i="2" l="1"/>
  <c r="D342" i="2"/>
  <c r="E342" i="2" l="1"/>
  <c r="J341" i="2"/>
  <c r="F342" i="2" l="1"/>
  <c r="H342" i="2"/>
  <c r="D343" i="2" l="1"/>
  <c r="I342" i="2"/>
  <c r="E343" i="2" l="1"/>
  <c r="J342" i="2"/>
  <c r="H343" i="2" l="1"/>
  <c r="F343" i="2"/>
  <c r="I343" i="2" l="1"/>
  <c r="J343" i="2" s="1"/>
  <c r="D344" i="2"/>
  <c r="E344" i="2" l="1"/>
  <c r="F344" i="2" l="1"/>
  <c r="H344" i="2"/>
  <c r="D345" i="2" l="1"/>
  <c r="I344" i="2"/>
  <c r="E345" i="2" l="1"/>
  <c r="J344" i="2"/>
  <c r="F345" i="2" l="1"/>
  <c r="H345" i="2"/>
  <c r="D346" i="2" l="1"/>
  <c r="I345" i="2"/>
  <c r="E346" i="2" l="1"/>
  <c r="J345" i="2"/>
  <c r="F346" i="2" l="1"/>
  <c r="H346" i="2"/>
  <c r="D347" i="2" l="1"/>
  <c r="I346" i="2"/>
  <c r="E347" i="2" l="1"/>
  <c r="J346" i="2"/>
  <c r="H347" i="2" l="1"/>
  <c r="F347" i="2"/>
  <c r="D348" i="2" l="1"/>
  <c r="I347" i="2"/>
  <c r="J347" i="2" s="1"/>
  <c r="E348" i="2" l="1"/>
  <c r="F348" i="2" l="1"/>
  <c r="H348" i="2"/>
  <c r="I348" i="2" l="1"/>
  <c r="D349" i="2"/>
  <c r="J348" i="2" l="1"/>
  <c r="E349" i="2"/>
  <c r="F349" i="2" l="1"/>
  <c r="H349" i="2"/>
  <c r="I349" i="2" l="1"/>
  <c r="D350" i="2"/>
  <c r="J349" i="2" l="1"/>
  <c r="E350" i="2"/>
  <c r="F350" i="2" l="1"/>
  <c r="H350" i="2"/>
  <c r="I350" i="2" l="1"/>
  <c r="D351" i="2"/>
  <c r="E351" i="2" l="1"/>
  <c r="J350" i="2"/>
  <c r="F351" i="2" l="1"/>
  <c r="H351" i="2"/>
  <c r="D352" i="2" l="1"/>
  <c r="I351" i="2"/>
  <c r="J351" i="2" s="1"/>
  <c r="E352" i="2" l="1"/>
  <c r="F352" i="2" l="1"/>
  <c r="H352" i="2"/>
  <c r="D353" i="2" l="1"/>
  <c r="I352" i="2"/>
  <c r="J352" i="2" s="1"/>
  <c r="E353" i="2" l="1"/>
  <c r="F353" i="2" l="1"/>
  <c r="H353" i="2"/>
  <c r="I353" i="2" l="1"/>
  <c r="D354" i="2"/>
  <c r="J353" i="2" l="1"/>
  <c r="E354" i="2"/>
  <c r="F354" i="2" l="1"/>
  <c r="H354" i="2"/>
  <c r="I354" i="2" l="1"/>
  <c r="D355" i="2"/>
  <c r="J354" i="2" l="1"/>
  <c r="E355" i="2"/>
  <c r="F355" i="2" l="1"/>
  <c r="H355" i="2"/>
  <c r="I355" i="2" l="1"/>
  <c r="D356" i="2"/>
  <c r="E356" i="2" l="1"/>
  <c r="J355" i="2"/>
  <c r="F356" i="2" l="1"/>
  <c r="H356" i="2"/>
  <c r="D357" i="2" l="1"/>
  <c r="I356" i="2"/>
  <c r="E357" i="2" l="1"/>
  <c r="J356" i="2"/>
  <c r="F357" i="2" l="1"/>
  <c r="H357" i="2"/>
  <c r="I357" i="2" l="1"/>
  <c r="D358" i="2"/>
  <c r="E358" i="2" l="1"/>
  <c r="J357" i="2"/>
  <c r="F358" i="2" l="1"/>
  <c r="H358" i="2"/>
  <c r="I358" i="2" l="1"/>
  <c r="D359" i="2"/>
  <c r="E359" i="2" l="1"/>
  <c r="J358" i="2"/>
  <c r="F359" i="2" l="1"/>
  <c r="H359" i="2"/>
  <c r="D360" i="2" l="1"/>
  <c r="I359" i="2"/>
  <c r="J359" i="2" l="1"/>
  <c r="E360" i="2"/>
  <c r="H360" i="2" l="1"/>
  <c r="F360" i="2"/>
  <c r="I360" i="2" l="1"/>
  <c r="J360" i="2" s="1"/>
  <c r="D361" i="2"/>
  <c r="E361" i="2" l="1"/>
  <c r="H361" i="2" l="1"/>
  <c r="F361" i="2"/>
  <c r="D362" i="2" l="1"/>
  <c r="I361" i="2"/>
  <c r="J361" i="2" s="1"/>
  <c r="E362" i="2" l="1"/>
  <c r="F362" i="2" l="1"/>
  <c r="H362" i="2"/>
  <c r="I362" i="2" l="1"/>
  <c r="D363" i="2"/>
  <c r="E363" i="2" l="1"/>
  <c r="J362" i="2"/>
  <c r="F363" i="2" l="1"/>
  <c r="H363" i="2"/>
  <c r="D364" i="2" l="1"/>
  <c r="I363" i="2"/>
  <c r="J363" i="2" s="1"/>
  <c r="E364" i="2" l="1"/>
  <c r="H364" i="2" l="1"/>
  <c r="F364" i="2"/>
  <c r="I364" i="2" l="1"/>
  <c r="J364" i="2" s="1"/>
  <c r="D365" i="2"/>
  <c r="E365" i="2" l="1"/>
  <c r="F365" i="2" l="1"/>
  <c r="H365" i="2"/>
  <c r="D366" i="2" l="1"/>
  <c r="I365" i="2"/>
  <c r="E366" i="2" l="1"/>
  <c r="J365" i="2"/>
  <c r="F366" i="2" l="1"/>
  <c r="H366" i="2"/>
  <c r="D367" i="2" l="1"/>
  <c r="I366" i="2"/>
  <c r="J366" i="2" s="1"/>
  <c r="E367" i="2" l="1"/>
  <c r="H367" i="2" l="1"/>
  <c r="F367" i="2"/>
  <c r="I367" i="2" l="1"/>
  <c r="J367" i="2" s="1"/>
  <c r="D368" i="2"/>
  <c r="E368" i="2" l="1"/>
  <c r="F368" i="2" l="1"/>
  <c r="H368" i="2"/>
  <c r="I368" i="2" l="1"/>
  <c r="D369" i="2"/>
  <c r="E369" i="2" l="1"/>
  <c r="J368" i="2"/>
  <c r="F369" i="2" l="1"/>
  <c r="H369" i="2"/>
  <c r="I369" i="2" l="1"/>
  <c r="J369" i="2" s="1"/>
  <c r="D370" i="2"/>
  <c r="E370" i="2" l="1"/>
  <c r="F370" i="2" s="1"/>
  <c r="E9" i="2"/>
  <c r="F9" i="2" l="1"/>
  <c r="G6" i="2"/>
  <c r="I370" i="2"/>
  <c r="D371" i="2"/>
  <c r="H370" i="2"/>
  <c r="J370" i="2" l="1"/>
  <c r="E371" i="2"/>
  <c r="H371" i="2" l="1"/>
  <c r="F371" i="2"/>
  <c r="D372" i="2" l="1"/>
  <c r="I371" i="2"/>
  <c r="J371" i="2" s="1"/>
  <c r="E372" i="2" l="1"/>
  <c r="H372" i="2" l="1"/>
  <c r="F372" i="2"/>
  <c r="I372" i="2" l="1"/>
  <c r="J372" i="2" s="1"/>
  <c r="D373" i="2"/>
  <c r="E373" i="2" l="1"/>
  <c r="F373" i="2" l="1"/>
  <c r="H373" i="2"/>
  <c r="D374" i="2" l="1"/>
  <c r="I373" i="2"/>
  <c r="E374" i="2" l="1"/>
  <c r="J373" i="2"/>
  <c r="H374" i="2" l="1"/>
  <c r="F374" i="2"/>
  <c r="D375" i="2" l="1"/>
  <c r="I374" i="2"/>
  <c r="J374" i="2" l="1"/>
  <c r="E375" i="2"/>
  <c r="H375" i="2" l="1"/>
  <c r="F375" i="2"/>
  <c r="I375" i="2" l="1"/>
  <c r="J375" i="2" s="1"/>
  <c r="D376" i="2"/>
  <c r="E376" i="2" l="1"/>
  <c r="H376" i="2" l="1"/>
  <c r="F376" i="2"/>
  <c r="D377" i="2" l="1"/>
  <c r="I376" i="2"/>
  <c r="J376" i="2" s="1"/>
  <c r="E377" i="2" l="1"/>
  <c r="H377" i="2" l="1"/>
  <c r="F377" i="2"/>
  <c r="I377" i="2" l="1"/>
  <c r="J377" i="2" s="1"/>
  <c r="D378" i="2"/>
  <c r="E378" i="2" s="1"/>
  <c r="H378" i="2" l="1"/>
  <c r="F378" i="2"/>
  <c r="I378" i="2" s="1"/>
  <c r="J378" i="2" l="1"/>
</calcChain>
</file>

<file path=xl/sharedStrings.xml><?xml version="1.0" encoding="utf-8"?>
<sst xmlns="http://schemas.openxmlformats.org/spreadsheetml/2006/main" count="26" uniqueCount="26">
  <si>
    <t>kwota</t>
  </si>
  <si>
    <t xml:space="preserve">procent wzrost w okresie </t>
  </si>
  <si>
    <t>mth</t>
  </si>
  <si>
    <t>rata kapitału</t>
  </si>
  <si>
    <t>year</t>
  </si>
  <si>
    <t>okres miesiącach</t>
  </si>
  <si>
    <t>kwota spłaty kredytu</t>
  </si>
  <si>
    <t>Sumy -----&gt;</t>
  </si>
  <si>
    <t>odsetki narastająco</t>
  </si>
  <si>
    <t>spłata kredytu narastająco</t>
  </si>
  <si>
    <t>wartość narastająco</t>
  </si>
  <si>
    <t>odsteki miesięczne</t>
  </si>
  <si>
    <t>Kwota kredytu</t>
  </si>
  <si>
    <t>Prowizja od kredytu</t>
  </si>
  <si>
    <t>Wyliczenia raty kredytu</t>
  </si>
  <si>
    <t>miesięczna rata kredytu</t>
  </si>
  <si>
    <t>Oprocentowanie kredytu  RRSO</t>
  </si>
  <si>
    <t xml:space="preserve">  Kalkulator kredytowy ze stała miesięczną ratą</t>
  </si>
  <si>
    <t>PMT(stopa;liczba_okresów;wb;[wp];[typ])</t>
  </si>
  <si>
    <t>W składni funkcji PMT występują następujące argumenty:</t>
  </si>
  <si>
    <t>Stopa Argument wymagany. Stopa procentowa pożyczki.</t>
  </si>
  <si>
    <r>
      <t>Liczba_okresów</t>
    </r>
    <r>
      <rPr>
        <sz val="11"/>
        <color theme="8" tint="0.59999389629810485"/>
        <rFont val="Segoe UI"/>
        <family val="2"/>
        <charset val="238"/>
      </rPr>
      <t>    Argument wymagany. Całkowita liczba spłat w ramach pożyczki.</t>
    </r>
  </si>
  <si>
    <r>
      <t>Wart_obecna</t>
    </r>
    <r>
      <rPr>
        <sz val="11"/>
        <color theme="8" tint="0.59999389629810485"/>
        <rFont val="Segoe UI"/>
        <family val="2"/>
        <charset val="238"/>
      </rPr>
      <t>    Argument wymagany. Wartość bieżąca, czyli całkowita kwota będąca wartością serii przyszłych płatności (nazywana także kapitałem).</t>
    </r>
  </si>
  <si>
    <r>
      <t>Wart_przyszła</t>
    </r>
    <r>
      <rPr>
        <sz val="11"/>
        <color theme="8" tint="0.59999389629810485"/>
        <rFont val="Segoe UI"/>
        <family val="2"/>
        <charset val="238"/>
      </rPr>
      <t>    Argument opcjonalny. Przyszła wartość, czyli saldo kasowe, które ma zostać osiągnięte po dokonaniu ostatniej płatności. Jeśli argument wp zostanie pominięty, zostanie przyjęta wartość 0 (zero) (czyli przyszła wartość pożyczki wynosi 0).</t>
    </r>
  </si>
  <si>
    <r>
      <t>Typ</t>
    </r>
    <r>
      <rPr>
        <sz val="11"/>
        <color theme="8" tint="0.59999389629810485"/>
        <rFont val="Segoe UI"/>
        <family val="2"/>
        <charset val="238"/>
      </rPr>
      <t>    Argument opcjonalny. Liczba 0 (zero) albo 1, która wskazuje, kiedy płatność jest należna.</t>
    </r>
  </si>
  <si>
    <r>
      <rPr>
        <b/>
        <sz val="18"/>
        <color rgb="FF00B0F0"/>
        <rFont val="Calibri"/>
        <family val="2"/>
        <charset val="238"/>
        <scheme val="minor"/>
      </rPr>
      <t>Kalkulator Kredytowy - omawiany na blogu BPA 004:</t>
    </r>
    <r>
      <rPr>
        <b/>
        <u/>
        <sz val="14"/>
        <color rgb="FF00B0F0"/>
        <rFont val="Calibri"/>
        <family val="2"/>
        <charset val="238"/>
        <scheme val="minor"/>
      </rPr>
      <t xml:space="preserve">
http://www.tobeproactive.online/004-2/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</si>
</sst>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.00\ _z_ł_-;\-* #,##0.00\ _z_ł_-;_-* &quot;-&quot;??\ _z_ł_-;_-@_-"/>
    <numFmt numFmtId="165" formatCode="_-* #,##0\ _z_ł_-;\-* #,##0\ _z_ł_-;_-* &quot;-&quot;??\ _z_ł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2"/>
      <color theme="0" tint="-0.34998626667073579"/>
      <name val="Calibri"/>
      <family val="2"/>
      <charset val="238"/>
      <scheme val="minor"/>
    </font>
    <font>
      <b/>
      <sz val="18"/>
      <color theme="0" tint="-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rgb="FF00B0F0"/>
      <name val="Calibri"/>
      <family val="2"/>
      <charset val="238"/>
      <scheme val="minor"/>
    </font>
    <font>
      <sz val="11"/>
      <color theme="8" tint="0.59999389629810485"/>
      <name val="Calibri"/>
      <family val="2"/>
      <charset val="238"/>
      <scheme val="minor"/>
    </font>
    <font>
      <sz val="17.600000000000001"/>
      <color theme="8" tint="0.59999389629810485"/>
      <name val="Segoe UI"/>
      <family val="2"/>
      <charset val="238"/>
    </font>
    <font>
      <sz val="11"/>
      <color theme="8" tint="0.59999389629810485"/>
      <name val="Segoe UI"/>
      <family val="2"/>
      <charset val="238"/>
    </font>
    <font>
      <b/>
      <sz val="11"/>
      <color theme="8" tint="0.59999389629810485"/>
      <name val="Segoe UI"/>
      <family val="2"/>
      <charset val="238"/>
    </font>
    <font>
      <b/>
      <sz val="24"/>
      <color theme="8" tint="0.59999389629810485"/>
      <name val="Segoe UI"/>
      <family val="2"/>
      <charset val="238"/>
    </font>
    <font>
      <b/>
      <sz val="18"/>
      <color rgb="FF00B0F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medium">
        <color theme="5" tint="-0.24994659260841701"/>
      </top>
      <bottom style="medium">
        <color theme="0" tint="-4.9989318521683403E-2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1" fillId="0" borderId="0" xfId="0" applyFont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8" fontId="0" fillId="0" borderId="0" xfId="0" applyNumberFormat="1"/>
    <xf numFmtId="0" fontId="9" fillId="2" borderId="0" xfId="0" applyFont="1" applyFill="1"/>
    <xf numFmtId="0" fontId="8" fillId="0" borderId="0" xfId="0" applyFont="1" applyAlignment="1">
      <alignment vertical="top" wrapText="1"/>
    </xf>
    <xf numFmtId="0" fontId="9" fillId="0" borderId="0" xfId="0" applyFont="1"/>
    <xf numFmtId="0" fontId="0" fillId="3" borderId="0" xfId="0" applyFill="1"/>
    <xf numFmtId="3" fontId="0" fillId="3" borderId="0" xfId="0" applyNumberFormat="1" applyFill="1"/>
    <xf numFmtId="0" fontId="1" fillId="7" borderId="0" xfId="0" applyFont="1" applyFill="1" applyAlignment="1">
      <alignment horizontal="centerContinuous" wrapText="1"/>
    </xf>
    <xf numFmtId="0" fontId="0" fillId="3" borderId="12" xfId="0" applyFill="1" applyBorder="1"/>
    <xf numFmtId="0" fontId="0" fillId="3" borderId="13" xfId="0" applyFill="1" applyBorder="1"/>
    <xf numFmtId="0" fontId="11" fillId="3" borderId="12" xfId="0" applyFont="1" applyFill="1" applyBorder="1"/>
    <xf numFmtId="0" fontId="11" fillId="3" borderId="13" xfId="0" applyFont="1" applyFill="1" applyBorder="1"/>
    <xf numFmtId="0" fontId="1" fillId="3" borderId="0" xfId="0" applyFont="1" applyFill="1"/>
    <xf numFmtId="8" fontId="11" fillId="3" borderId="12" xfId="0" applyNumberFormat="1" applyFont="1" applyFill="1" applyBorder="1"/>
    <xf numFmtId="0" fontId="14" fillId="7" borderId="0" xfId="0" applyFont="1" applyFill="1" applyAlignment="1">
      <alignment horizontal="center" wrapText="1"/>
    </xf>
    <xf numFmtId="3" fontId="13" fillId="3" borderId="0" xfId="0" applyNumberFormat="1" applyFont="1" applyFill="1" applyAlignment="1">
      <alignment horizontal="center"/>
    </xf>
    <xf numFmtId="9" fontId="13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9" fontId="13" fillId="3" borderId="0" xfId="1" applyFont="1" applyFill="1" applyAlignment="1">
      <alignment horizontal="center"/>
    </xf>
    <xf numFmtId="0" fontId="13" fillId="0" borderId="0" xfId="0" applyFont="1" applyAlignment="1">
      <alignment horizontal="center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10" fontId="12" fillId="3" borderId="13" xfId="0" applyNumberFormat="1" applyFont="1" applyFill="1" applyBorder="1" applyAlignment="1" applyProtection="1">
      <alignment vertical="center"/>
      <protection locked="0"/>
    </xf>
    <xf numFmtId="0" fontId="12" fillId="3" borderId="13" xfId="0" applyFont="1" applyFill="1" applyBorder="1" applyAlignment="1" applyProtection="1">
      <alignment vertical="center"/>
      <protection locked="0"/>
    </xf>
    <xf numFmtId="165" fontId="10" fillId="4" borderId="11" xfId="2" applyNumberFormat="1" applyFont="1" applyFill="1" applyBorder="1" applyAlignment="1" applyProtection="1">
      <alignment horizontal="right"/>
      <protection hidden="1"/>
    </xf>
    <xf numFmtId="9" fontId="12" fillId="3" borderId="17" xfId="1" applyFont="1" applyFill="1" applyBorder="1" applyAlignment="1" applyProtection="1">
      <alignment horizontal="center"/>
      <protection hidden="1"/>
    </xf>
    <xf numFmtId="9" fontId="15" fillId="3" borderId="1" xfId="1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vertical="center"/>
      <protection hidden="1"/>
    </xf>
    <xf numFmtId="3" fontId="4" fillId="3" borderId="2" xfId="0" applyNumberFormat="1" applyFont="1" applyFill="1" applyBorder="1" applyAlignment="1" applyProtection="1">
      <alignment vertical="center"/>
      <protection hidden="1"/>
    </xf>
    <xf numFmtId="3" fontId="4" fillId="3" borderId="3" xfId="0" applyNumberFormat="1" applyFont="1" applyFill="1" applyBorder="1" applyAlignment="1" applyProtection="1">
      <alignment vertical="center"/>
      <protection hidden="1"/>
    </xf>
    <xf numFmtId="0" fontId="17" fillId="4" borderId="0" xfId="0" applyFont="1" applyFill="1" applyAlignment="1" applyProtection="1">
      <alignment horizontal="center" vertical="top" wrapText="1"/>
      <protection hidden="1"/>
    </xf>
    <xf numFmtId="0" fontId="1" fillId="4" borderId="0" xfId="0" applyFont="1" applyFill="1" applyAlignment="1" applyProtection="1">
      <alignment horizontal="center" vertical="top" wrapText="1"/>
      <protection hidden="1"/>
    </xf>
    <xf numFmtId="0" fontId="5" fillId="6" borderId="0" xfId="0" applyFont="1" applyFill="1" applyAlignment="1" applyProtection="1">
      <alignment horizontal="center" vertical="top" wrapText="1"/>
      <protection hidden="1"/>
    </xf>
    <xf numFmtId="0" fontId="6" fillId="4" borderId="0" xfId="0" applyFont="1" applyFill="1" applyAlignment="1" applyProtection="1">
      <alignment horizontal="center" vertical="top" wrapText="1"/>
      <protection hidden="1"/>
    </xf>
    <xf numFmtId="0" fontId="7" fillId="4" borderId="0" xfId="0" applyFont="1" applyFill="1" applyAlignment="1" applyProtection="1">
      <alignment horizontal="center" vertical="top" wrapText="1"/>
      <protection hidden="1"/>
    </xf>
    <xf numFmtId="0" fontId="0" fillId="5" borderId="7" xfId="0" applyFill="1" applyBorder="1" applyAlignment="1" applyProtection="1">
      <alignment horizontal="center"/>
      <protection hidden="1"/>
    </xf>
    <xf numFmtId="3" fontId="0" fillId="5" borderId="7" xfId="0" applyNumberFormat="1" applyFill="1" applyBorder="1" applyProtection="1">
      <protection hidden="1"/>
    </xf>
    <xf numFmtId="3" fontId="5" fillId="3" borderId="7" xfId="0" applyNumberFormat="1" applyFont="1" applyFill="1" applyBorder="1" applyProtection="1">
      <protection hidden="1"/>
    </xf>
    <xf numFmtId="3" fontId="6" fillId="5" borderId="7" xfId="0" applyNumberFormat="1" applyFont="1" applyFill="1" applyBorder="1" applyProtection="1">
      <protection hidden="1"/>
    </xf>
    <xf numFmtId="3" fontId="7" fillId="5" borderId="8" xfId="0" applyNumberFormat="1" applyFont="1" applyFill="1" applyBorder="1" applyProtection="1">
      <protection hidden="1"/>
    </xf>
    <xf numFmtId="0" fontId="0" fillId="5" borderId="14" xfId="0" applyFill="1" applyBorder="1" applyAlignment="1" applyProtection="1">
      <alignment horizontal="center"/>
      <protection hidden="1"/>
    </xf>
    <xf numFmtId="3" fontId="0" fillId="5" borderId="15" xfId="0" applyNumberFormat="1" applyFill="1" applyBorder="1" applyProtection="1">
      <protection hidden="1"/>
    </xf>
    <xf numFmtId="3" fontId="5" fillId="3" borderId="15" xfId="0" applyNumberFormat="1" applyFont="1" applyFill="1" applyBorder="1" applyProtection="1">
      <protection hidden="1"/>
    </xf>
    <xf numFmtId="3" fontId="6" fillId="5" borderId="15" xfId="0" applyNumberFormat="1" applyFont="1" applyFill="1" applyBorder="1" applyProtection="1">
      <protection hidden="1"/>
    </xf>
    <xf numFmtId="3" fontId="7" fillId="5" borderId="16" xfId="0" applyNumberFormat="1" applyFont="1" applyFill="1" applyBorder="1" applyProtection="1">
      <protection hidden="1"/>
    </xf>
    <xf numFmtId="0" fontId="0" fillId="5" borderId="9" xfId="0" applyFill="1" applyBorder="1" applyAlignment="1" applyProtection="1">
      <alignment horizontal="center"/>
      <protection hidden="1"/>
    </xf>
    <xf numFmtId="3" fontId="0" fillId="5" borderId="9" xfId="0" applyNumberFormat="1" applyFill="1" applyBorder="1" applyProtection="1">
      <protection hidden="1"/>
    </xf>
    <xf numFmtId="3" fontId="5" fillId="3" borderId="9" xfId="0" applyNumberFormat="1" applyFont="1" applyFill="1" applyBorder="1" applyProtection="1">
      <protection hidden="1"/>
    </xf>
    <xf numFmtId="3" fontId="6" fillId="5" borderId="9" xfId="0" applyNumberFormat="1" applyFont="1" applyFill="1" applyBorder="1" applyProtection="1">
      <protection hidden="1"/>
    </xf>
    <xf numFmtId="3" fontId="7" fillId="5" borderId="10" xfId="0" applyNumberFormat="1" applyFont="1" applyFill="1" applyBorder="1" applyProtection="1">
      <protection hidden="1"/>
    </xf>
    <xf numFmtId="0" fontId="13" fillId="5" borderId="0" xfId="0" applyFont="1" applyFill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3" fontId="0" fillId="5" borderId="0" xfId="0" applyNumberFormat="1" applyFill="1" applyProtection="1">
      <protection hidden="1"/>
    </xf>
    <xf numFmtId="3" fontId="5" fillId="3" borderId="0" xfId="0" applyNumberFormat="1" applyFont="1" applyFill="1" applyProtection="1">
      <protection hidden="1"/>
    </xf>
    <xf numFmtId="3" fontId="6" fillId="5" borderId="0" xfId="0" applyNumberFormat="1" applyFont="1" applyFill="1" applyProtection="1">
      <protection hidden="1"/>
    </xf>
    <xf numFmtId="3" fontId="7" fillId="5" borderId="0" xfId="0" applyNumberFormat="1" applyFont="1" applyFill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Fill="1"/>
    <xf numFmtId="0" fontId="1" fillId="3" borderId="13" xfId="0" applyFont="1" applyFill="1" applyBorder="1" applyAlignment="1">
      <alignment horizontal="left"/>
    </xf>
    <xf numFmtId="0" fontId="18" fillId="7" borderId="0" xfId="0" applyFont="1" applyFill="1" applyAlignment="1">
      <alignment horizontal="left"/>
    </xf>
    <xf numFmtId="0" fontId="16" fillId="5" borderId="4" xfId="0" applyFont="1" applyFill="1" applyBorder="1" applyAlignment="1" applyProtection="1">
      <alignment horizontal="center" vertical="center"/>
      <protection hidden="1"/>
    </xf>
    <xf numFmtId="0" fontId="16" fillId="5" borderId="5" xfId="0" applyFont="1" applyFill="1" applyBorder="1" applyAlignment="1" applyProtection="1">
      <alignment horizontal="center" vertical="center"/>
      <protection hidden="1"/>
    </xf>
    <xf numFmtId="0" fontId="16" fillId="5" borderId="6" xfId="0" applyFont="1" applyFill="1" applyBorder="1" applyAlignment="1" applyProtection="1">
      <alignment horizontal="center" vertical="center"/>
      <protection hidden="1"/>
    </xf>
    <xf numFmtId="0" fontId="20" fillId="0" borderId="0" xfId="3" applyFont="1" applyAlignment="1">
      <alignment horizontal="left" vertical="center" wrapText="1"/>
    </xf>
    <xf numFmtId="0" fontId="21" fillId="8" borderId="0" xfId="0" applyFont="1" applyFill="1" applyAlignment="1"/>
    <xf numFmtId="0" fontId="21" fillId="8" borderId="0" xfId="0" applyFont="1" applyFill="1"/>
    <xf numFmtId="0" fontId="22" fillId="8" borderId="0" xfId="0" applyFont="1" applyFill="1" applyAlignment="1">
      <alignment vertical="center"/>
    </xf>
    <xf numFmtId="0" fontId="21" fillId="8" borderId="0" xfId="0" applyFont="1" applyFill="1" applyAlignment="1">
      <alignment horizontal="left" vertical="center"/>
    </xf>
    <xf numFmtId="0" fontId="23" fillId="8" borderId="0" xfId="0" applyFont="1" applyFill="1" applyAlignment="1">
      <alignment horizontal="left" vertical="center"/>
    </xf>
    <xf numFmtId="0" fontId="24" fillId="8" borderId="0" xfId="0" applyFont="1" applyFill="1" applyAlignment="1">
      <alignment horizontal="left" vertical="center"/>
    </xf>
    <xf numFmtId="0" fontId="25" fillId="8" borderId="0" xfId="0" applyFont="1" applyFill="1" applyAlignment="1"/>
    <xf numFmtId="3" fontId="12" fillId="3" borderId="2" xfId="0" applyNumberFormat="1" applyFont="1" applyFill="1" applyBorder="1" applyAlignment="1" applyProtection="1">
      <alignment vertical="center"/>
      <protection hidden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Odsetki versus spł</a:t>
            </a:r>
            <a:r>
              <a:rPr lang="en-US"/>
              <a:t>a</a:t>
            </a:r>
            <a:r>
              <a:rPr lang="pl-PL"/>
              <a:t>ta kapitału</a:t>
            </a:r>
            <a:r>
              <a:rPr lang="en-US"/>
              <a:t> narast</a:t>
            </a:r>
            <a:r>
              <a:rPr lang="pl-PL"/>
              <a:t>ą</a:t>
            </a:r>
            <a:r>
              <a:rPr lang="en-US"/>
              <a:t>jaco</a:t>
            </a:r>
          </a:p>
        </c:rich>
      </c:tx>
      <c:layout>
        <c:manualLayout>
          <c:xMode val="edge"/>
          <c:yMode val="edge"/>
          <c:x val="0.15011020060301242"/>
          <c:y val="9.784257327988411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1434390925166"/>
          <c:y val="0.20933806969693305"/>
          <c:w val="0.82901780648924495"/>
          <c:h val="0.56197713018564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bank_kredyt!$H$10</c:f>
              <c:strCache>
                <c:ptCount val="1"/>
                <c:pt idx="0">
                  <c:v>odsetki narastająco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bank_kredyt!$B$10:$B$370</c:f>
              <c:strCache>
                <c:ptCount val="110"/>
                <c:pt idx="0">
                  <c:v>year</c:v>
                </c:pt>
                <c:pt idx="1">
                  <c:v>1</c:v>
                </c:pt>
                <c:pt idx="13">
                  <c:v>2</c:v>
                </c:pt>
                <c:pt idx="25">
                  <c:v>3</c:v>
                </c:pt>
                <c:pt idx="37">
                  <c:v>4</c:v>
                </c:pt>
                <c:pt idx="49">
                  <c:v>5</c:v>
                </c:pt>
                <c:pt idx="61">
                  <c:v>6</c:v>
                </c:pt>
                <c:pt idx="73">
                  <c:v>7</c:v>
                </c:pt>
                <c:pt idx="85">
                  <c:v>8</c:v>
                </c:pt>
                <c:pt idx="97">
                  <c:v>9</c:v>
                </c:pt>
                <c:pt idx="109">
                  <c:v>10</c:v>
                </c:pt>
              </c:strCache>
            </c:strRef>
          </c:xVal>
          <c:yVal>
            <c:numRef>
              <c:f>bank_kredyt!$H$10:$H$370</c:f>
              <c:numCache>
                <c:formatCode>#,##0</c:formatCode>
                <c:ptCount val="361"/>
                <c:pt idx="0" formatCode="General">
                  <c:v>0</c:v>
                </c:pt>
                <c:pt idx="1">
                  <c:v>41.666666666666671</c:v>
                </c:pt>
                <c:pt idx="2">
                  <c:v>83.003038383179927</c:v>
                </c:pt>
                <c:pt idx="3">
                  <c:v>124.00883990374797</c:v>
                </c:pt>
                <c:pt idx="4">
                  <c:v>164.68379575320751</c:v>
                </c:pt>
                <c:pt idx="5">
                  <c:v>205.02763022683263</c:v>
                </c:pt>
                <c:pt idx="6">
                  <c:v>245.04006739014346</c:v>
                </c:pt>
                <c:pt idx="7">
                  <c:v>284.72083107871475</c:v>
                </c:pt>
                <c:pt idx="8">
                  <c:v>324.06964489798423</c:v>
                </c:pt>
                <c:pt idx="9">
                  <c:v>363.08623222306079</c:v>
                </c:pt>
                <c:pt idx="10">
                  <c:v>401.77031619853261</c:v>
                </c:pt>
                <c:pt idx="11">
                  <c:v>440.121619738275</c:v>
                </c:pt>
                <c:pt idx="12">
                  <c:v>478.13986552525824</c:v>
                </c:pt>
                <c:pt idx="13">
                  <c:v>515.82477601135497</c:v>
                </c:pt>
                <c:pt idx="14">
                  <c:v>553.17607341714779</c:v>
                </c:pt>
                <c:pt idx="15">
                  <c:v>590.19347973173649</c:v>
                </c:pt>
                <c:pt idx="16">
                  <c:v>626.87671671254509</c:v>
                </c:pt>
                <c:pt idx="17">
                  <c:v>663.22550588512865</c:v>
                </c:pt>
                <c:pt idx="18">
                  <c:v>699.23956854298046</c:v>
                </c:pt>
                <c:pt idx="19">
                  <c:v>734.91862574733818</c:v>
                </c:pt>
                <c:pt idx="20">
                  <c:v>770.26239832699048</c:v>
                </c:pt>
                <c:pt idx="21">
                  <c:v>805.27060687808353</c:v>
                </c:pt>
                <c:pt idx="22">
                  <c:v>839.94297176392683</c:v>
                </c:pt>
                <c:pt idx="23">
                  <c:v>874.2792131147994</c:v>
                </c:pt>
                <c:pt idx="24">
                  <c:v>908.27905082775544</c:v>
                </c:pt>
                <c:pt idx="25">
                  <c:v>941.94220456642995</c:v>
                </c:pt>
                <c:pt idx="26">
                  <c:v>975.26839376084445</c:v>
                </c:pt>
                <c:pt idx="27">
                  <c:v>1008.257337607212</c:v>
                </c:pt>
                <c:pt idx="28">
                  <c:v>1040.9087550677425</c:v>
                </c:pt>
                <c:pt idx="29">
                  <c:v>1073.2223648704478</c:v>
                </c:pt>
                <c:pt idx="30">
                  <c:v>1105.1978855089465</c:v>
                </c:pt>
                <c:pt idx="31">
                  <c:v>1136.8350352422681</c:v>
                </c:pt>
                <c:pt idx="32">
                  <c:v>1168.1335320946584</c:v>
                </c:pt>
                <c:pt idx="33">
                  <c:v>1199.0930938553836</c:v>
                </c:pt>
                <c:pt idx="34">
                  <c:v>1229.7134380785337</c:v>
                </c:pt>
                <c:pt idx="35">
                  <c:v>1259.9942820828276</c:v>
                </c:pt>
                <c:pt idx="36">
                  <c:v>1289.935342951416</c:v>
                </c:pt>
                <c:pt idx="37">
                  <c:v>1319.5363375316861</c:v>
                </c:pt>
                <c:pt idx="38">
                  <c:v>1348.7969824350639</c:v>
                </c:pt>
                <c:pt idx="39">
                  <c:v>1377.716994036819</c:v>
                </c:pt>
                <c:pt idx="40">
                  <c:v>1406.2960884758666</c:v>
                </c:pt>
                <c:pt idx="41">
                  <c:v>1434.5339816545709</c:v>
                </c:pt>
                <c:pt idx="42">
                  <c:v>1462.4303892385485</c:v>
                </c:pt>
                <c:pt idx="43">
                  <c:v>1489.9850266564706</c:v>
                </c:pt>
                <c:pt idx="44">
                  <c:v>1517.1976090998653</c:v>
                </c:pt>
                <c:pt idx="45">
                  <c:v>1544.0678515229206</c:v>
                </c:pt>
                <c:pt idx="46">
                  <c:v>1570.5954686422861</c:v>
                </c:pt>
                <c:pt idx="47">
                  <c:v>1596.7801749368753</c:v>
                </c:pt>
                <c:pt idx="48">
                  <c:v>1622.6216846476677</c:v>
                </c:pt>
                <c:pt idx="49">
                  <c:v>1648.1197117775102</c:v>
                </c:pt>
                <c:pt idx="50">
                  <c:v>1673.2739700909187</c:v>
                </c:pt>
                <c:pt idx="51">
                  <c:v>1698.0841731138794</c:v>
                </c:pt>
                <c:pt idx="52">
                  <c:v>1722.5500341336501</c:v>
                </c:pt>
                <c:pt idx="53">
                  <c:v>1746.6712661985616</c:v>
                </c:pt>
                <c:pt idx="54">
                  <c:v>1770.4475821178185</c:v>
                </c:pt>
                <c:pt idx="55">
                  <c:v>1793.8786944612989</c:v>
                </c:pt>
                <c:pt idx="56">
                  <c:v>1816.9643155593567</c:v>
                </c:pt>
                <c:pt idx="57">
                  <c:v>1839.7041575026205</c:v>
                </c:pt>
                <c:pt idx="58">
                  <c:v>1862.0979321417947</c:v>
                </c:pt>
                <c:pt idx="59">
                  <c:v>1884.1453510874592</c:v>
                </c:pt>
                <c:pt idx="60">
                  <c:v>1905.8461257098695</c:v>
                </c:pt>
                <c:pt idx="61">
                  <c:v>1927.1999671387562</c:v>
                </c:pt>
                <c:pt idx="62">
                  <c:v>1948.2065862631246</c:v>
                </c:pt>
                <c:pt idx="63">
                  <c:v>1968.8656937310543</c:v>
                </c:pt>
                <c:pt idx="64">
                  <c:v>1989.1769999494984</c:v>
                </c:pt>
                <c:pt idx="65">
                  <c:v>2009.1402150840822</c:v>
                </c:pt>
                <c:pt idx="66">
                  <c:v>2028.7550490589026</c:v>
                </c:pt>
                <c:pt idx="67">
                  <c:v>2048.0212115563263</c:v>
                </c:pt>
                <c:pt idx="68">
                  <c:v>2066.9384120167888</c:v>
                </c:pt>
                <c:pt idx="69">
                  <c:v>2085.506359638593</c:v>
                </c:pt>
                <c:pt idx="70">
                  <c:v>2103.7247633777065</c:v>
                </c:pt>
                <c:pt idx="71">
                  <c:v>2121.5933319475598</c:v>
                </c:pt>
                <c:pt idx="72">
                  <c:v>2139.1117738188459</c:v>
                </c:pt>
                <c:pt idx="73">
                  <c:v>2156.2797972193157</c:v>
                </c:pt>
                <c:pt idx="74">
                  <c:v>2173.0971101335772</c:v>
                </c:pt>
                <c:pt idx="75">
                  <c:v>2189.5634203028912</c:v>
                </c:pt>
                <c:pt idx="76">
                  <c:v>2205.6784352249711</c:v>
                </c:pt>
                <c:pt idx="77">
                  <c:v>2221.441862153777</c:v>
                </c:pt>
                <c:pt idx="78">
                  <c:v>2236.8534080993145</c:v>
                </c:pt>
                <c:pt idx="79">
                  <c:v>2251.9127798274308</c:v>
                </c:pt>
                <c:pt idx="80">
                  <c:v>2266.6196838596115</c:v>
                </c:pt>
                <c:pt idx="81">
                  <c:v>2280.9738264727771</c:v>
                </c:pt>
                <c:pt idx="82">
                  <c:v>2294.9749136990777</c:v>
                </c:pt>
                <c:pt idx="83">
                  <c:v>2308.6226513256915</c:v>
                </c:pt>
                <c:pt idx="84">
                  <c:v>2321.9167448946187</c:v>
                </c:pt>
                <c:pt idx="85">
                  <c:v>2334.8568997024772</c:v>
                </c:pt>
                <c:pt idx="86">
                  <c:v>2347.4428208003001</c:v>
                </c:pt>
                <c:pt idx="87">
                  <c:v>2359.6742129933291</c:v>
                </c:pt>
                <c:pt idx="88">
                  <c:v>2371.5507808408097</c:v>
                </c:pt>
                <c:pt idx="89">
                  <c:v>2383.0722286557875</c:v>
                </c:pt>
                <c:pt idx="90">
                  <c:v>2394.2382605049024</c:v>
                </c:pt>
                <c:pt idx="91">
                  <c:v>2405.0485802081826</c:v>
                </c:pt>
                <c:pt idx="92">
                  <c:v>2415.5028913388396</c:v>
                </c:pt>
                <c:pt idx="93">
                  <c:v>2425.6008972230634</c:v>
                </c:pt>
                <c:pt idx="94">
                  <c:v>2435.3423009398152</c:v>
                </c:pt>
                <c:pt idx="95">
                  <c:v>2444.7268053206217</c:v>
                </c:pt>
                <c:pt idx="96">
                  <c:v>2453.7541129493702</c:v>
                </c:pt>
                <c:pt idx="97">
                  <c:v>2462.4239261621001</c:v>
                </c:pt>
                <c:pt idx="98">
                  <c:v>2470.7359470467986</c:v>
                </c:pt>
                <c:pt idx="99">
                  <c:v>2478.689877443192</c:v>
                </c:pt>
                <c:pt idx="100">
                  <c:v>2486.2854189425398</c:v>
                </c:pt>
                <c:pt idx="101">
                  <c:v>2493.5222728874282</c:v>
                </c:pt>
                <c:pt idx="102">
                  <c:v>2500.400140371562</c:v>
                </c:pt>
                <c:pt idx="103">
                  <c:v>2506.9187222395567</c:v>
                </c:pt>
                <c:pt idx="104">
                  <c:v>2513.0777190867325</c:v>
                </c:pt>
                <c:pt idx="105">
                  <c:v>2518.8768312589054</c:v>
                </c:pt>
                <c:pt idx="106">
                  <c:v>2524.3157588521794</c:v>
                </c:pt>
                <c:pt idx="107">
                  <c:v>2529.3942017127388</c:v>
                </c:pt>
                <c:pt idx="108">
                  <c:v>2534.1118594366394</c:v>
                </c:pt>
                <c:pt idx="109">
                  <c:v>2538.4684313696011</c:v>
                </c:pt>
                <c:pt idx="110">
                  <c:v>2542.463616606798</c:v>
                </c:pt>
                <c:pt idx="111">
                  <c:v>2546.0971139926505</c:v>
                </c:pt>
                <c:pt idx="112">
                  <c:v>2549.3686221206153</c:v>
                </c:pt>
                <c:pt idx="113">
                  <c:v>2552.2778393329777</c:v>
                </c:pt>
                <c:pt idx="114">
                  <c:v>2554.8244637206417</c:v>
                </c:pt>
                <c:pt idx="115">
                  <c:v>2557.0081931229197</c:v>
                </c:pt>
                <c:pt idx="116">
                  <c:v>2558.8287251273241</c:v>
                </c:pt>
                <c:pt idx="117">
                  <c:v>2560.2857570693564</c:v>
                </c:pt>
                <c:pt idx="118">
                  <c:v>2561.3789860322981</c:v>
                </c:pt>
                <c:pt idx="119">
                  <c:v>2562.108108847</c:v>
                </c:pt>
                <c:pt idx="120">
                  <c:v>2562.4728220916718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4D-4622-980B-E507C970B5B1}"/>
            </c:ext>
          </c:extLst>
        </c:ser>
        <c:ser>
          <c:idx val="1"/>
          <c:order val="1"/>
          <c:tx>
            <c:strRef>
              <c:f>bank_kredyt!$I$10</c:f>
              <c:strCache>
                <c:ptCount val="1"/>
                <c:pt idx="0">
                  <c:v>spłata kredytu narastająco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bank_kredyt!$C$10:$C$370</c:f>
              <c:strCache>
                <c:ptCount val="121"/>
                <c:pt idx="0">
                  <c:v>mth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strCache>
            </c:strRef>
          </c:xVal>
          <c:yVal>
            <c:numRef>
              <c:f>bank_kredyt!$I$10:$I$370</c:f>
              <c:numCache>
                <c:formatCode>#,##0</c:formatCode>
                <c:ptCount val="361"/>
                <c:pt idx="0" formatCode="General">
                  <c:v>0</c:v>
                </c:pt>
                <c:pt idx="1">
                  <c:v>396.35394018409727</c:v>
                </c:pt>
                <c:pt idx="2">
                  <c:v>793.03817531834795</c:v>
                </c:pt>
                <c:pt idx="3">
                  <c:v>1190.0529806485438</c:v>
                </c:pt>
                <c:pt idx="4">
                  <c:v>1587.3986316498481</c:v>
                </c:pt>
                <c:pt idx="5">
                  <c:v>1985.0754040269869</c:v>
                </c:pt>
                <c:pt idx="6">
                  <c:v>2383.0835737144398</c:v>
                </c:pt>
                <c:pt idx="7">
                  <c:v>2781.4234168766325</c:v>
                </c:pt>
                <c:pt idx="8">
                  <c:v>3180.0952099081269</c:v>
                </c:pt>
                <c:pt idx="9">
                  <c:v>3579.0992294338143</c:v>
                </c:pt>
                <c:pt idx="10">
                  <c:v>3978.4357523091066</c:v>
                </c:pt>
                <c:pt idx="11">
                  <c:v>4378.105055620128</c:v>
                </c:pt>
                <c:pt idx="12">
                  <c:v>4778.1074166839089</c:v>
                </c:pt>
                <c:pt idx="13">
                  <c:v>5178.4431130485764</c:v>
                </c:pt>
                <c:pt idx="14">
                  <c:v>5579.1124224935475</c:v>
                </c:pt>
                <c:pt idx="15">
                  <c:v>5980.1156230297229</c:v>
                </c:pt>
                <c:pt idx="16">
                  <c:v>6381.4529928996781</c:v>
                </c:pt>
                <c:pt idx="17">
                  <c:v>6783.1248105778586</c:v>
                </c:pt>
                <c:pt idx="18">
                  <c:v>7185.1313547707705</c:v>
                </c:pt>
                <c:pt idx="19">
                  <c:v>7587.4729044171763</c:v>
                </c:pt>
                <c:pt idx="20">
                  <c:v>7990.1497386882875</c:v>
                </c:pt>
                <c:pt idx="21">
                  <c:v>8393.1621369879576</c:v>
                </c:pt>
                <c:pt idx="22">
                  <c:v>8796.5103789528785</c:v>
                </c:pt>
                <c:pt idx="23">
                  <c:v>9200.1947444527705</c:v>
                </c:pt>
                <c:pt idx="24">
                  <c:v>9604.2155135905778</c:v>
                </c:pt>
                <c:pt idx="25">
                  <c:v>10008.572966702668</c:v>
                </c:pt>
                <c:pt idx="26">
                  <c:v>10413.267384359018</c:v>
                </c:pt>
                <c:pt idx="27">
                  <c:v>10818.299047363415</c:v>
                </c:pt>
                <c:pt idx="28">
                  <c:v>11223.668236753649</c:v>
                </c:pt>
                <c:pt idx="29">
                  <c:v>11629.375233801708</c:v>
                </c:pt>
                <c:pt idx="30">
                  <c:v>12035.420320013973</c:v>
                </c:pt>
                <c:pt idx="31">
                  <c:v>12441.803777131416</c:v>
                </c:pt>
                <c:pt idx="32">
                  <c:v>12848.525887129788</c:v>
                </c:pt>
                <c:pt idx="33">
                  <c:v>13255.586932219827</c:v>
                </c:pt>
                <c:pt idx="34">
                  <c:v>13662.987194847441</c:v>
                </c:pt>
                <c:pt idx="35">
                  <c:v>14070.726957693911</c:v>
                </c:pt>
                <c:pt idx="36">
                  <c:v>14478.806503676085</c:v>
                </c:pt>
                <c:pt idx="37">
                  <c:v>14887.22611594658</c:v>
                </c:pt>
                <c:pt idx="38">
                  <c:v>15295.986077893966</c:v>
                </c:pt>
                <c:pt idx="39">
                  <c:v>15705.086673142974</c:v>
                </c:pt>
                <c:pt idx="40">
                  <c:v>16114.528185554691</c:v>
                </c:pt>
                <c:pt idx="41">
                  <c:v>16524.310899226752</c:v>
                </c:pt>
                <c:pt idx="42">
                  <c:v>16934.435098493537</c:v>
                </c:pt>
                <c:pt idx="43">
                  <c:v>17344.901067926377</c:v>
                </c:pt>
                <c:pt idx="44">
                  <c:v>17755.709092333746</c:v>
                </c:pt>
                <c:pt idx="45">
                  <c:v>18166.859456761453</c:v>
                </c:pt>
                <c:pt idx="46">
                  <c:v>18578.352446492852</c:v>
                </c:pt>
                <c:pt idx="47">
                  <c:v>18990.188347049028</c:v>
                </c:pt>
                <c:pt idx="48">
                  <c:v>19402.367444189</c:v>
                </c:pt>
                <c:pt idx="49">
                  <c:v>19814.89002390992</c:v>
                </c:pt>
                <c:pt idx="50">
                  <c:v>20227.756372447275</c:v>
                </c:pt>
                <c:pt idx="51">
                  <c:v>20640.96677627508</c:v>
                </c:pt>
                <c:pt idx="52">
                  <c:v>21054.521522106072</c:v>
                </c:pt>
                <c:pt idx="53">
                  <c:v>21468.420896891923</c:v>
                </c:pt>
                <c:pt idx="54">
                  <c:v>21882.66518782343</c:v>
                </c:pt>
                <c:pt idx="55">
                  <c:v>22297.254682330713</c:v>
                </c:pt>
                <c:pt idx="56">
                  <c:v>22712.189668083418</c:v>
                </c:pt>
                <c:pt idx="57">
                  <c:v>23127.470432990918</c:v>
                </c:pt>
                <c:pt idx="58">
                  <c:v>23543.097265202508</c:v>
                </c:pt>
                <c:pt idx="59">
                  <c:v>23959.070453107608</c:v>
                </c:pt>
                <c:pt idx="60">
                  <c:v>24375.390285335961</c:v>
                </c:pt>
                <c:pt idx="61">
                  <c:v>24792.057050757838</c:v>
                </c:pt>
                <c:pt idx="62">
                  <c:v>25209.071038484231</c:v>
                </c:pt>
                <c:pt idx="63">
                  <c:v>25626.432537867066</c:v>
                </c:pt>
                <c:pt idx="64">
                  <c:v>26044.141838499385</c:v>
                </c:pt>
                <c:pt idx="65">
                  <c:v>26462.199230215567</c:v>
                </c:pt>
                <c:pt idx="66">
                  <c:v>26880.60500309151</c:v>
                </c:pt>
                <c:pt idx="67">
                  <c:v>27299.359447444851</c:v>
                </c:pt>
                <c:pt idx="68">
                  <c:v>27718.462853835154</c:v>
                </c:pt>
                <c:pt idx="69">
                  <c:v>28137.915513064112</c:v>
                </c:pt>
                <c:pt idx="70">
                  <c:v>28557.717716175765</c:v>
                </c:pt>
                <c:pt idx="71">
                  <c:v>28977.869754456675</c:v>
                </c:pt>
                <c:pt idx="72">
                  <c:v>29398.371919436151</c:v>
                </c:pt>
                <c:pt idx="73">
                  <c:v>29819.224502886445</c:v>
                </c:pt>
                <c:pt idx="74">
                  <c:v>30240.427796822947</c:v>
                </c:pt>
                <c:pt idx="75">
                  <c:v>30661.982093504397</c:v>
                </c:pt>
                <c:pt idx="76">
                  <c:v>31083.887685433081</c:v>
                </c:pt>
                <c:pt idx="77">
                  <c:v>31506.14486535504</c:v>
                </c:pt>
                <c:pt idx="78">
                  <c:v>31928.753926260266</c:v>
                </c:pt>
                <c:pt idx="79">
                  <c:v>32351.715161382912</c:v>
                </c:pt>
                <c:pt idx="80">
                  <c:v>32775.028864201493</c:v>
                </c:pt>
                <c:pt idx="81">
                  <c:v>33198.695328439091</c:v>
                </c:pt>
                <c:pt idx="82">
                  <c:v>33622.714848063551</c:v>
                </c:pt>
                <c:pt idx="83">
                  <c:v>34047.087717287701</c:v>
                </c:pt>
                <c:pt idx="84">
                  <c:v>34471.814230569536</c:v>
                </c:pt>
                <c:pt idx="85">
                  <c:v>34896.894682612445</c:v>
                </c:pt>
                <c:pt idx="86">
                  <c:v>35322.329368365383</c:v>
                </c:pt>
                <c:pt idx="87">
                  <c:v>35748.118583023119</c:v>
                </c:pt>
                <c:pt idx="88">
                  <c:v>36174.262622026399</c:v>
                </c:pt>
                <c:pt idx="89">
                  <c:v>36600.761781062189</c:v>
                </c:pt>
                <c:pt idx="90">
                  <c:v>37027.616356063838</c:v>
                </c:pt>
                <c:pt idx="91">
                  <c:v>37454.826643211323</c:v>
                </c:pt>
                <c:pt idx="92">
                  <c:v>37882.392938931429</c:v>
                </c:pt>
                <c:pt idx="93">
                  <c:v>38310.315539897972</c:v>
                </c:pt>
                <c:pt idx="94">
                  <c:v>38738.594743031987</c:v>
                </c:pt>
                <c:pt idx="95">
                  <c:v>39167.230845501945</c:v>
                </c:pt>
                <c:pt idx="96">
                  <c:v>39596.224144723958</c:v>
                </c:pt>
                <c:pt idx="97">
                  <c:v>40025.574938361991</c:v>
                </c:pt>
                <c:pt idx="98">
                  <c:v>40455.283524328057</c:v>
                </c:pt>
                <c:pt idx="99">
                  <c:v>40885.350200782428</c:v>
                </c:pt>
                <c:pt idx="100">
                  <c:v>41315.775266133845</c:v>
                </c:pt>
                <c:pt idx="101">
                  <c:v>41746.55901903972</c:v>
                </c:pt>
                <c:pt idx="102">
                  <c:v>42177.701758406351</c:v>
                </c:pt>
                <c:pt idx="103">
                  <c:v>42609.203783389123</c:v>
                </c:pt>
                <c:pt idx="104">
                  <c:v>43041.06539339271</c:v>
                </c:pt>
                <c:pt idx="105">
                  <c:v>43473.286888071299</c:v>
                </c:pt>
                <c:pt idx="106">
                  <c:v>43905.868567328791</c:v>
                </c:pt>
                <c:pt idx="107">
                  <c:v>44338.810731318998</c:v>
                </c:pt>
                <c:pt idx="108">
                  <c:v>44772.113680445858</c:v>
                </c:pt>
                <c:pt idx="109">
                  <c:v>45205.777715363663</c:v>
                </c:pt>
                <c:pt idx="110">
                  <c:v>45639.803136977229</c:v>
                </c:pt>
                <c:pt idx="111">
                  <c:v>46074.190246442144</c:v>
                </c:pt>
                <c:pt idx="112">
                  <c:v>46508.939345164945</c:v>
                </c:pt>
                <c:pt idx="113">
                  <c:v>46944.05073480335</c:v>
                </c:pt>
                <c:pt idx="114">
                  <c:v>47379.524717266453</c:v>
                </c:pt>
                <c:pt idx="115">
                  <c:v>47815.361594714937</c:v>
                </c:pt>
                <c:pt idx="116">
                  <c:v>48251.561669561299</c:v>
                </c:pt>
                <c:pt idx="117">
                  <c:v>48688.125244470029</c:v>
                </c:pt>
                <c:pt idx="118">
                  <c:v>49125.052622357849</c:v>
                </c:pt>
                <c:pt idx="119">
                  <c:v>49562.34410639391</c:v>
                </c:pt>
                <c:pt idx="120">
                  <c:v>50000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F5-4898-921A-DB7818B31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99295"/>
        <c:axId val="199902575"/>
      </c:scatterChart>
      <c:valAx>
        <c:axId val="19989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02575"/>
        <c:crosses val="autoZero"/>
        <c:crossBetween val="midCat"/>
      </c:valAx>
      <c:valAx>
        <c:axId val="19990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99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58268685426335"/>
          <c:y val="0.87297810326394409"/>
          <c:w val="0.6736537198813255"/>
          <c:h val="7.9102125873785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</a:t>
            </a:r>
            <a:r>
              <a:rPr lang="pl-PL"/>
              <a:t>artość kredytu narastająco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bank_kredyt!$J$10</c:f>
              <c:strCache>
                <c:ptCount val="1"/>
                <c:pt idx="0">
                  <c:v>wartość narastająco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bank_kredyt!$C$11:$C$370</c:f>
              <c:strCache>
                <c:ptCount val="1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</c:strCache>
            </c:strRef>
          </c:xVal>
          <c:yVal>
            <c:numRef>
              <c:f>bank_kredyt!$J$11:$J$370</c:f>
              <c:numCache>
                <c:formatCode>#,##0</c:formatCode>
                <c:ptCount val="360"/>
                <c:pt idx="0">
                  <c:v>438.02060685076395</c:v>
                </c:pt>
                <c:pt idx="1">
                  <c:v>876.04121370152791</c:v>
                </c:pt>
                <c:pt idx="2">
                  <c:v>1314.0618205522917</c:v>
                </c:pt>
                <c:pt idx="3">
                  <c:v>1752.0824274030556</c:v>
                </c:pt>
                <c:pt idx="4">
                  <c:v>2190.1030342538197</c:v>
                </c:pt>
                <c:pt idx="5">
                  <c:v>2628.1236411045834</c:v>
                </c:pt>
                <c:pt idx="6">
                  <c:v>3066.1442479553471</c:v>
                </c:pt>
                <c:pt idx="7">
                  <c:v>3504.1648548061112</c:v>
                </c:pt>
                <c:pt idx="8">
                  <c:v>3942.1854616568753</c:v>
                </c:pt>
                <c:pt idx="9">
                  <c:v>4380.2060685076394</c:v>
                </c:pt>
                <c:pt idx="10">
                  <c:v>4818.2266753584026</c:v>
                </c:pt>
                <c:pt idx="11">
                  <c:v>5256.2472822091668</c:v>
                </c:pt>
                <c:pt idx="12">
                  <c:v>5694.2678890599309</c:v>
                </c:pt>
                <c:pt idx="13">
                  <c:v>6132.288495910695</c:v>
                </c:pt>
                <c:pt idx="14">
                  <c:v>6570.3091027614591</c:v>
                </c:pt>
                <c:pt idx="15">
                  <c:v>7008.3297096122233</c:v>
                </c:pt>
                <c:pt idx="16">
                  <c:v>7446.3503164629874</c:v>
                </c:pt>
                <c:pt idx="17">
                  <c:v>7884.3709233137506</c:v>
                </c:pt>
                <c:pt idx="18">
                  <c:v>8322.3915301645138</c:v>
                </c:pt>
                <c:pt idx="19">
                  <c:v>8760.4121370152789</c:v>
                </c:pt>
                <c:pt idx="20">
                  <c:v>9198.4327438660403</c:v>
                </c:pt>
                <c:pt idx="21">
                  <c:v>9636.4533507168053</c:v>
                </c:pt>
                <c:pt idx="22">
                  <c:v>10074.47395756757</c:v>
                </c:pt>
                <c:pt idx="23">
                  <c:v>10512.494564418334</c:v>
                </c:pt>
                <c:pt idx="24">
                  <c:v>10950.515171269099</c:v>
                </c:pt>
                <c:pt idx="25">
                  <c:v>11388.535778119862</c:v>
                </c:pt>
                <c:pt idx="26">
                  <c:v>11826.556384970627</c:v>
                </c:pt>
                <c:pt idx="27">
                  <c:v>12264.576991821392</c:v>
                </c:pt>
                <c:pt idx="28">
                  <c:v>12702.597598672155</c:v>
                </c:pt>
                <c:pt idx="29">
                  <c:v>13140.618205522918</c:v>
                </c:pt>
                <c:pt idx="30">
                  <c:v>13578.638812373683</c:v>
                </c:pt>
                <c:pt idx="31">
                  <c:v>14016.659419224447</c:v>
                </c:pt>
                <c:pt idx="32">
                  <c:v>14454.68002607521</c:v>
                </c:pt>
                <c:pt idx="33">
                  <c:v>14892.700632925975</c:v>
                </c:pt>
                <c:pt idx="34">
                  <c:v>15330.721239776738</c:v>
                </c:pt>
                <c:pt idx="35">
                  <c:v>15768.741846627501</c:v>
                </c:pt>
                <c:pt idx="36">
                  <c:v>16206.762453478266</c:v>
                </c:pt>
                <c:pt idx="37">
                  <c:v>16644.783060329028</c:v>
                </c:pt>
                <c:pt idx="38">
                  <c:v>17082.803667179793</c:v>
                </c:pt>
                <c:pt idx="39">
                  <c:v>17520.824274030558</c:v>
                </c:pt>
                <c:pt idx="40">
                  <c:v>17958.844880881323</c:v>
                </c:pt>
                <c:pt idx="41">
                  <c:v>18396.865487732084</c:v>
                </c:pt>
                <c:pt idx="42">
                  <c:v>18834.886094582849</c:v>
                </c:pt>
                <c:pt idx="43">
                  <c:v>19272.906701433611</c:v>
                </c:pt>
                <c:pt idx="44">
                  <c:v>19710.927308284372</c:v>
                </c:pt>
                <c:pt idx="45">
                  <c:v>20148.947915135137</c:v>
                </c:pt>
                <c:pt idx="46">
                  <c:v>20586.968521985902</c:v>
                </c:pt>
                <c:pt idx="47">
                  <c:v>21024.989128836667</c:v>
                </c:pt>
                <c:pt idx="48">
                  <c:v>21463.009735687432</c:v>
                </c:pt>
                <c:pt idx="49">
                  <c:v>21901.030342538194</c:v>
                </c:pt>
                <c:pt idx="50">
                  <c:v>22339.050949388959</c:v>
                </c:pt>
                <c:pt idx="51">
                  <c:v>22777.071556239724</c:v>
                </c:pt>
                <c:pt idx="52">
                  <c:v>23215.092163090485</c:v>
                </c:pt>
                <c:pt idx="53">
                  <c:v>23653.112769941246</c:v>
                </c:pt>
                <c:pt idx="54">
                  <c:v>24091.133376792011</c:v>
                </c:pt>
                <c:pt idx="55">
                  <c:v>24529.153983642776</c:v>
                </c:pt>
                <c:pt idx="56">
                  <c:v>24967.174590493538</c:v>
                </c:pt>
                <c:pt idx="57">
                  <c:v>25405.195197344303</c:v>
                </c:pt>
                <c:pt idx="58">
                  <c:v>25843.215804195068</c:v>
                </c:pt>
                <c:pt idx="59">
                  <c:v>26281.236411045829</c:v>
                </c:pt>
                <c:pt idx="60">
                  <c:v>26719.257017896594</c:v>
                </c:pt>
                <c:pt idx="61">
                  <c:v>27157.277624747356</c:v>
                </c:pt>
                <c:pt idx="62">
                  <c:v>27595.298231598121</c:v>
                </c:pt>
                <c:pt idx="63">
                  <c:v>28033.318838448882</c:v>
                </c:pt>
                <c:pt idx="64">
                  <c:v>28471.339445299651</c:v>
                </c:pt>
                <c:pt idx="65">
                  <c:v>28909.360052150412</c:v>
                </c:pt>
                <c:pt idx="66">
                  <c:v>29347.380659001177</c:v>
                </c:pt>
                <c:pt idx="67">
                  <c:v>29785.401265851942</c:v>
                </c:pt>
                <c:pt idx="68">
                  <c:v>30223.421872702704</c:v>
                </c:pt>
                <c:pt idx="69">
                  <c:v>30661.442479553472</c:v>
                </c:pt>
                <c:pt idx="70">
                  <c:v>31099.463086404234</c:v>
                </c:pt>
                <c:pt idx="71">
                  <c:v>31537.483693254995</c:v>
                </c:pt>
                <c:pt idx="72">
                  <c:v>31975.50430010576</c:v>
                </c:pt>
                <c:pt idx="73">
                  <c:v>32413.524906956525</c:v>
                </c:pt>
                <c:pt idx="74">
                  <c:v>32851.545513807287</c:v>
                </c:pt>
                <c:pt idx="75">
                  <c:v>33289.566120658055</c:v>
                </c:pt>
                <c:pt idx="76">
                  <c:v>33727.586727508817</c:v>
                </c:pt>
                <c:pt idx="77">
                  <c:v>34165.607334359578</c:v>
                </c:pt>
                <c:pt idx="78">
                  <c:v>34603.627941210339</c:v>
                </c:pt>
                <c:pt idx="79">
                  <c:v>35041.648548061101</c:v>
                </c:pt>
                <c:pt idx="80">
                  <c:v>35479.66915491187</c:v>
                </c:pt>
                <c:pt idx="81">
                  <c:v>35917.689761762631</c:v>
                </c:pt>
                <c:pt idx="82">
                  <c:v>36355.710368613392</c:v>
                </c:pt>
                <c:pt idx="83">
                  <c:v>36793.730975464154</c:v>
                </c:pt>
                <c:pt idx="84">
                  <c:v>37231.751582314922</c:v>
                </c:pt>
                <c:pt idx="85">
                  <c:v>37669.772189165684</c:v>
                </c:pt>
                <c:pt idx="86">
                  <c:v>38107.792796016445</c:v>
                </c:pt>
                <c:pt idx="87">
                  <c:v>38545.813402867207</c:v>
                </c:pt>
                <c:pt idx="88">
                  <c:v>38983.834009717975</c:v>
                </c:pt>
                <c:pt idx="89">
                  <c:v>39421.854616568744</c:v>
                </c:pt>
                <c:pt idx="90">
                  <c:v>39859.875223419505</c:v>
                </c:pt>
                <c:pt idx="91">
                  <c:v>40297.895830270267</c:v>
                </c:pt>
                <c:pt idx="92">
                  <c:v>40735.916437121035</c:v>
                </c:pt>
                <c:pt idx="93">
                  <c:v>41173.937043971804</c:v>
                </c:pt>
                <c:pt idx="94">
                  <c:v>41611.957650822565</c:v>
                </c:pt>
                <c:pt idx="95">
                  <c:v>42049.978257673327</c:v>
                </c:pt>
                <c:pt idx="96">
                  <c:v>42487.998864524088</c:v>
                </c:pt>
                <c:pt idx="97">
                  <c:v>42926.019471374857</c:v>
                </c:pt>
                <c:pt idx="98">
                  <c:v>43364.040078225618</c:v>
                </c:pt>
                <c:pt idx="99">
                  <c:v>43802.060685076387</c:v>
                </c:pt>
                <c:pt idx="100">
                  <c:v>44240.081291927148</c:v>
                </c:pt>
                <c:pt idx="101">
                  <c:v>44678.10189877791</c:v>
                </c:pt>
                <c:pt idx="102">
                  <c:v>45116.122505628678</c:v>
                </c:pt>
                <c:pt idx="103">
                  <c:v>45554.14311247944</c:v>
                </c:pt>
                <c:pt idx="104">
                  <c:v>45992.163719330201</c:v>
                </c:pt>
                <c:pt idx="105">
                  <c:v>46430.18432618097</c:v>
                </c:pt>
                <c:pt idx="106">
                  <c:v>46868.204933031739</c:v>
                </c:pt>
                <c:pt idx="107">
                  <c:v>47306.2255398825</c:v>
                </c:pt>
                <c:pt idx="108">
                  <c:v>47744.246146733261</c:v>
                </c:pt>
                <c:pt idx="109">
                  <c:v>48182.26675358403</c:v>
                </c:pt>
                <c:pt idx="110">
                  <c:v>48620.287360434791</c:v>
                </c:pt>
                <c:pt idx="111">
                  <c:v>49058.30796728556</c:v>
                </c:pt>
                <c:pt idx="112">
                  <c:v>49496.328574136329</c:v>
                </c:pt>
                <c:pt idx="113">
                  <c:v>49934.349180987097</c:v>
                </c:pt>
                <c:pt idx="114">
                  <c:v>50372.369787837859</c:v>
                </c:pt>
                <c:pt idx="115">
                  <c:v>50810.39039468862</c:v>
                </c:pt>
                <c:pt idx="116">
                  <c:v>51248.411001539389</c:v>
                </c:pt>
                <c:pt idx="117">
                  <c:v>51686.43160839015</c:v>
                </c:pt>
                <c:pt idx="118">
                  <c:v>52124.452215240912</c:v>
                </c:pt>
                <c:pt idx="119">
                  <c:v>52562.472822091673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20-4E24-B1E6-6C4A5A8C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99295"/>
        <c:axId val="199902575"/>
      </c:scatterChart>
      <c:valAx>
        <c:axId val="19989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02575"/>
        <c:crosses val="autoZero"/>
        <c:crossBetween val="midCat"/>
      </c:valAx>
      <c:valAx>
        <c:axId val="19990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99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l-PL" b="0"/>
              <a:t>Odsetki</a:t>
            </a:r>
            <a:r>
              <a:rPr lang="pl-PL" b="0" baseline="0"/>
              <a:t> v. Spłata kapitału</a:t>
            </a:r>
            <a:endParaRPr lang="en-US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bank_kredyt!$E$10</c:f>
              <c:strCache>
                <c:ptCount val="1"/>
                <c:pt idx="0">
                  <c:v>odsteki miesięczne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bank_kredyt!$C$11:$C$378</c:f>
              <c:strCache>
                <c:ptCount val="1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</c:strCache>
            </c:strRef>
          </c:cat>
          <c:val>
            <c:numRef>
              <c:f>bank_kredyt!$E$11:$E$378</c:f>
              <c:numCache>
                <c:formatCode>#,##0</c:formatCode>
                <c:ptCount val="368"/>
                <c:pt idx="0">
                  <c:v>41.666666666666671</c:v>
                </c:pt>
                <c:pt idx="1">
                  <c:v>41.336371716513256</c:v>
                </c:pt>
                <c:pt idx="2">
                  <c:v>41.005801520568049</c:v>
                </c:pt>
                <c:pt idx="3">
                  <c:v>40.67495584945955</c:v>
                </c:pt>
                <c:pt idx="4">
                  <c:v>40.34383447362513</c:v>
                </c:pt>
                <c:pt idx="5">
                  <c:v>40.012437163310842</c:v>
                </c:pt>
                <c:pt idx="6">
                  <c:v>39.680763688571297</c:v>
                </c:pt>
                <c:pt idx="7">
                  <c:v>39.348813819269473</c:v>
                </c:pt>
                <c:pt idx="8">
                  <c:v>39.016587325076564</c:v>
                </c:pt>
                <c:pt idx="9">
                  <c:v>38.684083975471822</c:v>
                </c:pt>
                <c:pt idx="10">
                  <c:v>38.35130353974241</c:v>
                </c:pt>
                <c:pt idx="11">
                  <c:v>38.018245786983229</c:v>
                </c:pt>
                <c:pt idx="12">
                  <c:v>37.684910486096747</c:v>
                </c:pt>
                <c:pt idx="13">
                  <c:v>37.351297405792856</c:v>
                </c:pt>
                <c:pt idx="14">
                  <c:v>37.017406314588712</c:v>
                </c:pt>
                <c:pt idx="15">
                  <c:v>36.683236980808566</c:v>
                </c:pt>
                <c:pt idx="16">
                  <c:v>36.348789172583601</c:v>
                </c:pt>
                <c:pt idx="17">
                  <c:v>36.014062657851788</c:v>
                </c:pt>
                <c:pt idx="18">
                  <c:v>35.679057204357697</c:v>
                </c:pt>
                <c:pt idx="19">
                  <c:v>35.343772579652352</c:v>
                </c:pt>
                <c:pt idx="20">
                  <c:v>35.008208551093091</c:v>
                </c:pt>
                <c:pt idx="21">
                  <c:v>34.672364885843365</c:v>
                </c:pt>
                <c:pt idx="22">
                  <c:v>34.336241350872598</c:v>
                </c:pt>
                <c:pt idx="23">
                  <c:v>33.999837712956023</c:v>
                </c:pt>
                <c:pt idx="24">
                  <c:v>33.663153738674517</c:v>
                </c:pt>
                <c:pt idx="25">
                  <c:v>33.326189194414439</c:v>
                </c:pt>
                <c:pt idx="26">
                  <c:v>32.988943846367484</c:v>
                </c:pt>
                <c:pt idx="27">
                  <c:v>32.651417460530489</c:v>
                </c:pt>
                <c:pt idx="28">
                  <c:v>32.313609802705287</c:v>
                </c:pt>
                <c:pt idx="29">
                  <c:v>31.975520638498573</c:v>
                </c:pt>
                <c:pt idx="30">
                  <c:v>31.637149733321685</c:v>
                </c:pt>
                <c:pt idx="31">
                  <c:v>31.298496852390478</c:v>
                </c:pt>
                <c:pt idx="32">
                  <c:v>30.959561760725169</c:v>
                </c:pt>
                <c:pt idx="33">
                  <c:v>30.620344223150134</c:v>
                </c:pt>
                <c:pt idx="34">
                  <c:v>30.28084400429379</c:v>
                </c:pt>
                <c:pt idx="35">
                  <c:v>29.941060868588401</c:v>
                </c:pt>
                <c:pt idx="36">
                  <c:v>29.600994580269923</c:v>
                </c:pt>
                <c:pt idx="37">
                  <c:v>29.260644903377841</c:v>
                </c:pt>
                <c:pt idx="38">
                  <c:v>28.920011601755022</c:v>
                </c:pt>
                <c:pt idx="39">
                  <c:v>28.579094439047513</c:v>
                </c:pt>
                <c:pt idx="40">
                  <c:v>28.237893178704418</c:v>
                </c:pt>
                <c:pt idx="41">
                  <c:v>27.896407583977702</c:v>
                </c:pt>
                <c:pt idx="42">
                  <c:v>27.554637417922049</c:v>
                </c:pt>
                <c:pt idx="43">
                  <c:v>27.21258244339468</c:v>
                </c:pt>
                <c:pt idx="44">
                  <c:v>26.870242423055206</c:v>
                </c:pt>
                <c:pt idx="45">
                  <c:v>26.527617119365452</c:v>
                </c:pt>
                <c:pt idx="46">
                  <c:v>26.184706294589287</c:v>
                </c:pt>
                <c:pt idx="47">
                  <c:v>25.841509710792472</c:v>
                </c:pt>
                <c:pt idx="48">
                  <c:v>25.498027129842495</c:v>
                </c:pt>
                <c:pt idx="49">
                  <c:v>25.154258313408395</c:v>
                </c:pt>
                <c:pt idx="50">
                  <c:v>24.8102030229606</c:v>
                </c:pt>
                <c:pt idx="51">
                  <c:v>24.465861019770763</c:v>
                </c:pt>
                <c:pt idx="52">
                  <c:v>24.121232064911602</c:v>
                </c:pt>
                <c:pt idx="53">
                  <c:v>23.776315919256728</c:v>
                </c:pt>
                <c:pt idx="54">
                  <c:v>23.431112343480471</c:v>
                </c:pt>
                <c:pt idx="55">
                  <c:v>23.085621098057736</c:v>
                </c:pt>
                <c:pt idx="56">
                  <c:v>22.739841943263812</c:v>
                </c:pt>
                <c:pt idx="57">
                  <c:v>22.393774639174229</c:v>
                </c:pt>
                <c:pt idx="58">
                  <c:v>22.047418945664571</c:v>
                </c:pt>
                <c:pt idx="59">
                  <c:v>21.700774622410322</c:v>
                </c:pt>
                <c:pt idx="60">
                  <c:v>21.353841428886692</c:v>
                </c:pt>
                <c:pt idx="61">
                  <c:v>21.006619124368463</c:v>
                </c:pt>
                <c:pt idx="62">
                  <c:v>20.659107467929804</c:v>
                </c:pt>
                <c:pt idx="63">
                  <c:v>20.311306218444106</c:v>
                </c:pt>
                <c:pt idx="64">
                  <c:v>19.963215134583841</c:v>
                </c:pt>
                <c:pt idx="65">
                  <c:v>19.614833974820357</c:v>
                </c:pt>
                <c:pt idx="66">
                  <c:v>19.266162497423736</c:v>
                </c:pt>
                <c:pt idx="67">
                  <c:v>18.91720046046262</c:v>
                </c:pt>
                <c:pt idx="68">
                  <c:v>18.567947621804034</c:v>
                </c:pt>
                <c:pt idx="69">
                  <c:v>18.218403739113235</c:v>
                </c:pt>
                <c:pt idx="70">
                  <c:v>17.868568569853526</c:v>
                </c:pt>
                <c:pt idx="71">
                  <c:v>17.5184418712861</c:v>
                </c:pt>
                <c:pt idx="72">
                  <c:v>17.16802340046987</c:v>
                </c:pt>
                <c:pt idx="73">
                  <c:v>16.81731291426129</c:v>
                </c:pt>
                <c:pt idx="74">
                  <c:v>16.466310169314205</c:v>
                </c:pt>
                <c:pt idx="75">
                  <c:v>16.115014922079663</c:v>
                </c:pt>
                <c:pt idx="76">
                  <c:v>15.76342692880576</c:v>
                </c:pt>
                <c:pt idx="77">
                  <c:v>15.411545945537462</c:v>
                </c:pt>
                <c:pt idx="78">
                  <c:v>15.059371728116441</c:v>
                </c:pt>
                <c:pt idx="79">
                  <c:v>14.706904032180901</c:v>
                </c:pt>
                <c:pt idx="80">
                  <c:v>14.354142613165415</c:v>
                </c:pt>
                <c:pt idx="81">
                  <c:v>14.001087226300749</c:v>
                </c:pt>
                <c:pt idx="82">
                  <c:v>13.647737626613695</c:v>
                </c:pt>
                <c:pt idx="83">
                  <c:v>13.294093568926904</c:v>
                </c:pt>
                <c:pt idx="84">
                  <c:v>12.940154807858708</c:v>
                </c:pt>
                <c:pt idx="85">
                  <c:v>12.585921097822952</c:v>
                </c:pt>
                <c:pt idx="86">
                  <c:v>12.231392193028835</c:v>
                </c:pt>
                <c:pt idx="87">
                  <c:v>11.876567847480723</c:v>
                </c:pt>
                <c:pt idx="88">
                  <c:v>11.521447814977986</c:v>
                </c:pt>
                <c:pt idx="89">
                  <c:v>11.166031849114832</c:v>
                </c:pt>
                <c:pt idx="90">
                  <c:v>10.810319703280124</c:v>
                </c:pt>
                <c:pt idx="91">
                  <c:v>10.454311130657221</c:v>
                </c:pt>
                <c:pt idx="92">
                  <c:v>10.098005884223797</c:v>
                </c:pt>
                <c:pt idx="93">
                  <c:v>9.7414037167516803</c:v>
                </c:pt>
                <c:pt idx="94">
                  <c:v>9.3845043808066713</c:v>
                </c:pt>
                <c:pt idx="95">
                  <c:v>9.0273076287483729</c:v>
                </c:pt>
                <c:pt idx="96">
                  <c:v>8.6698132127300269</c:v>
                </c:pt>
                <c:pt idx="97">
                  <c:v>8.3120208846983328</c:v>
                </c:pt>
                <c:pt idx="98">
                  <c:v>7.953930396393277</c:v>
                </c:pt>
                <c:pt idx="99">
                  <c:v>7.5955414993479682</c:v>
                </c:pt>
                <c:pt idx="100">
                  <c:v>7.2368539448884555</c:v>
                </c:pt>
                <c:pt idx="101">
                  <c:v>6.8778674841335583</c:v>
                </c:pt>
                <c:pt idx="102">
                  <c:v>6.5185818679946994</c:v>
                </c:pt>
                <c:pt idx="103">
                  <c:v>6.1589968471757244</c:v>
                </c:pt>
                <c:pt idx="104">
                  <c:v>5.7991121721727348</c:v>
                </c:pt>
                <c:pt idx="105">
                  <c:v>5.4389275932739087</c:v>
                </c:pt>
                <c:pt idx="106">
                  <c:v>5.0784428605593339</c:v>
                </c:pt>
                <c:pt idx="107">
                  <c:v>4.7176577239008299</c:v>
                </c:pt>
                <c:pt idx="108">
                  <c:v>4.3565719329617769</c:v>
                </c:pt>
                <c:pt idx="109">
                  <c:v>3.9951852371969414</c:v>
                </c:pt>
                <c:pt idx="110">
                  <c:v>3.6334973858523019</c:v>
                </c:pt>
                <c:pt idx="111">
                  <c:v>3.2715081279648754</c:v>
                </c:pt>
                <c:pt idx="112">
                  <c:v>2.909217212362543</c:v>
                </c:pt>
                <c:pt idx="113">
                  <c:v>2.5466243876638752</c:v>
                </c:pt>
                <c:pt idx="114">
                  <c:v>2.1837294022779585</c:v>
                </c:pt>
                <c:pt idx="115">
                  <c:v>1.8205320044042201</c:v>
                </c:pt>
                <c:pt idx="116">
                  <c:v>1.4570319420322537</c:v>
                </c:pt>
                <c:pt idx="117">
                  <c:v>1.0932289629416438</c:v>
                </c:pt>
                <c:pt idx="118">
                  <c:v>0.72912281470179197</c:v>
                </c:pt>
                <c:pt idx="119">
                  <c:v>0.3647132446717401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9-4394-93D9-CCF6FAAFC478}"/>
            </c:ext>
          </c:extLst>
        </c:ser>
        <c:ser>
          <c:idx val="1"/>
          <c:order val="1"/>
          <c:tx>
            <c:strRef>
              <c:f>bank_kredyt!$F$10</c:f>
              <c:strCache>
                <c:ptCount val="1"/>
                <c:pt idx="0">
                  <c:v>kwota spłaty kredytu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bank_kredyt!$C$11:$C$378</c:f>
              <c:strCache>
                <c:ptCount val="1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</c:strCache>
            </c:strRef>
          </c:cat>
          <c:val>
            <c:numRef>
              <c:f>bank_kredyt!$F$11:$F$378</c:f>
              <c:numCache>
                <c:formatCode>#,##0</c:formatCode>
                <c:ptCount val="368"/>
                <c:pt idx="0">
                  <c:v>396.35394018409727</c:v>
                </c:pt>
                <c:pt idx="1">
                  <c:v>396.68423513425068</c:v>
                </c:pt>
                <c:pt idx="2">
                  <c:v>397.01480533019588</c:v>
                </c:pt>
                <c:pt idx="3">
                  <c:v>397.34565100130442</c:v>
                </c:pt>
                <c:pt idx="4">
                  <c:v>397.67677237713883</c:v>
                </c:pt>
                <c:pt idx="5">
                  <c:v>398.00816968745312</c:v>
                </c:pt>
                <c:pt idx="6">
                  <c:v>398.33984316219266</c:v>
                </c:pt>
                <c:pt idx="7">
                  <c:v>398.67179303149447</c:v>
                </c:pt>
                <c:pt idx="8">
                  <c:v>399.0040195256874</c:v>
                </c:pt>
                <c:pt idx="9">
                  <c:v>399.33652287529213</c:v>
                </c:pt>
                <c:pt idx="10">
                  <c:v>399.66930331102157</c:v>
                </c:pt>
                <c:pt idx="11">
                  <c:v>400.00236106378071</c:v>
                </c:pt>
                <c:pt idx="12">
                  <c:v>400.33569636466723</c:v>
                </c:pt>
                <c:pt idx="13">
                  <c:v>400.66930944497108</c:v>
                </c:pt>
                <c:pt idx="14">
                  <c:v>401.00320053617526</c:v>
                </c:pt>
                <c:pt idx="15">
                  <c:v>401.33736986995541</c:v>
                </c:pt>
                <c:pt idx="16">
                  <c:v>401.67181767818033</c:v>
                </c:pt>
                <c:pt idx="17">
                  <c:v>402.00654419291214</c:v>
                </c:pt>
                <c:pt idx="18">
                  <c:v>402.34154964640624</c:v>
                </c:pt>
                <c:pt idx="19">
                  <c:v>402.6768342711116</c:v>
                </c:pt>
                <c:pt idx="20">
                  <c:v>403.01239829967085</c:v>
                </c:pt>
                <c:pt idx="21">
                  <c:v>403.34824196492059</c:v>
                </c:pt>
                <c:pt idx="22">
                  <c:v>403.68436549989133</c:v>
                </c:pt>
                <c:pt idx="23">
                  <c:v>404.02076913780792</c:v>
                </c:pt>
                <c:pt idx="24">
                  <c:v>404.35745311208944</c:v>
                </c:pt>
                <c:pt idx="25">
                  <c:v>404.69441765634951</c:v>
                </c:pt>
                <c:pt idx="26">
                  <c:v>405.03166300439648</c:v>
                </c:pt>
                <c:pt idx="27">
                  <c:v>405.36918939023349</c:v>
                </c:pt>
                <c:pt idx="28">
                  <c:v>405.70699704805867</c:v>
                </c:pt>
                <c:pt idx="29">
                  <c:v>406.0450862122654</c:v>
                </c:pt>
                <c:pt idx="30">
                  <c:v>406.38345711744228</c:v>
                </c:pt>
                <c:pt idx="31">
                  <c:v>406.72210999837347</c:v>
                </c:pt>
                <c:pt idx="32">
                  <c:v>407.06104509003876</c:v>
                </c:pt>
                <c:pt idx="33">
                  <c:v>407.40026262761381</c:v>
                </c:pt>
                <c:pt idx="34">
                  <c:v>407.73976284647017</c:v>
                </c:pt>
                <c:pt idx="35">
                  <c:v>408.07954598217555</c:v>
                </c:pt>
                <c:pt idx="36">
                  <c:v>408.41961227049404</c:v>
                </c:pt>
                <c:pt idx="37">
                  <c:v>408.7599619473861</c:v>
                </c:pt>
                <c:pt idx="38">
                  <c:v>409.10059524900896</c:v>
                </c:pt>
                <c:pt idx="39">
                  <c:v>409.44151241171642</c:v>
                </c:pt>
                <c:pt idx="40">
                  <c:v>409.78271367205951</c:v>
                </c:pt>
                <c:pt idx="41">
                  <c:v>410.12419926678626</c:v>
                </c:pt>
                <c:pt idx="42">
                  <c:v>410.46596943284192</c:v>
                </c:pt>
                <c:pt idx="43">
                  <c:v>410.80802440736926</c:v>
                </c:pt>
                <c:pt idx="44">
                  <c:v>411.15036442770872</c:v>
                </c:pt>
                <c:pt idx="45">
                  <c:v>411.4929897313985</c:v>
                </c:pt>
                <c:pt idx="46">
                  <c:v>411.83590055617469</c:v>
                </c:pt>
                <c:pt idx="47">
                  <c:v>412.17909713997147</c:v>
                </c:pt>
                <c:pt idx="48">
                  <c:v>412.52257972092144</c:v>
                </c:pt>
                <c:pt idx="49">
                  <c:v>412.86634853735558</c:v>
                </c:pt>
                <c:pt idx="50">
                  <c:v>413.21040382780336</c:v>
                </c:pt>
                <c:pt idx="51">
                  <c:v>413.55474583099317</c:v>
                </c:pt>
                <c:pt idx="52">
                  <c:v>413.89937478585233</c:v>
                </c:pt>
                <c:pt idx="53">
                  <c:v>414.24429093150724</c:v>
                </c:pt>
                <c:pt idx="54">
                  <c:v>414.58949450728346</c:v>
                </c:pt>
                <c:pt idx="55">
                  <c:v>414.93498575270621</c:v>
                </c:pt>
                <c:pt idx="56">
                  <c:v>415.28076490750016</c:v>
                </c:pt>
                <c:pt idx="57">
                  <c:v>415.62683221158971</c:v>
                </c:pt>
                <c:pt idx="58">
                  <c:v>415.97318790509939</c:v>
                </c:pt>
                <c:pt idx="59">
                  <c:v>416.31983222835362</c:v>
                </c:pt>
                <c:pt idx="60">
                  <c:v>416.66676542187724</c:v>
                </c:pt>
                <c:pt idx="61">
                  <c:v>417.0139877263955</c:v>
                </c:pt>
                <c:pt idx="62">
                  <c:v>417.36149938283415</c:v>
                </c:pt>
                <c:pt idx="63">
                  <c:v>417.70930063231987</c:v>
                </c:pt>
                <c:pt idx="64">
                  <c:v>418.05739171618012</c:v>
                </c:pt>
                <c:pt idx="65">
                  <c:v>418.40577287594363</c:v>
                </c:pt>
                <c:pt idx="66">
                  <c:v>418.7544443533402</c:v>
                </c:pt>
                <c:pt idx="67">
                  <c:v>419.10340639030136</c:v>
                </c:pt>
                <c:pt idx="68">
                  <c:v>419.45265922895993</c:v>
                </c:pt>
                <c:pt idx="69">
                  <c:v>419.80220311165073</c:v>
                </c:pt>
                <c:pt idx="70">
                  <c:v>420.1520382809104</c:v>
                </c:pt>
                <c:pt idx="71">
                  <c:v>420.50216497947787</c:v>
                </c:pt>
                <c:pt idx="72">
                  <c:v>420.85258345029411</c:v>
                </c:pt>
                <c:pt idx="73">
                  <c:v>421.20329393650269</c:v>
                </c:pt>
                <c:pt idx="74">
                  <c:v>421.55429668144973</c:v>
                </c:pt>
                <c:pt idx="75">
                  <c:v>421.90559192868432</c:v>
                </c:pt>
                <c:pt idx="76">
                  <c:v>422.2571799219582</c:v>
                </c:pt>
                <c:pt idx="77">
                  <c:v>422.6090609052265</c:v>
                </c:pt>
                <c:pt idx="78">
                  <c:v>422.96123512264751</c:v>
                </c:pt>
                <c:pt idx="79">
                  <c:v>423.31370281858307</c:v>
                </c:pt>
                <c:pt idx="80">
                  <c:v>423.66646423759852</c:v>
                </c:pt>
                <c:pt idx="81">
                  <c:v>424.01951962446321</c:v>
                </c:pt>
                <c:pt idx="82">
                  <c:v>424.37286922415024</c:v>
                </c:pt>
                <c:pt idx="83">
                  <c:v>424.72651328183707</c:v>
                </c:pt>
                <c:pt idx="84">
                  <c:v>425.08045204290522</c:v>
                </c:pt>
                <c:pt idx="85">
                  <c:v>425.43468575294099</c:v>
                </c:pt>
                <c:pt idx="86">
                  <c:v>425.7892146577351</c:v>
                </c:pt>
                <c:pt idx="87">
                  <c:v>426.14403900328324</c:v>
                </c:pt>
                <c:pt idx="88">
                  <c:v>426.49915903578596</c:v>
                </c:pt>
                <c:pt idx="89">
                  <c:v>426.8545750016491</c:v>
                </c:pt>
                <c:pt idx="90">
                  <c:v>427.21028714748383</c:v>
                </c:pt>
                <c:pt idx="91">
                  <c:v>427.56629572010672</c:v>
                </c:pt>
                <c:pt idx="92">
                  <c:v>427.92260096654013</c:v>
                </c:pt>
                <c:pt idx="93">
                  <c:v>428.27920313401228</c:v>
                </c:pt>
                <c:pt idx="94">
                  <c:v>428.63610246995728</c:v>
                </c:pt>
                <c:pt idx="95">
                  <c:v>428.99329922201559</c:v>
                </c:pt>
                <c:pt idx="96">
                  <c:v>429.35079363803391</c:v>
                </c:pt>
                <c:pt idx="97">
                  <c:v>429.70858596606564</c:v>
                </c:pt>
                <c:pt idx="98">
                  <c:v>430.06667645437068</c:v>
                </c:pt>
                <c:pt idx="99">
                  <c:v>430.42506535141598</c:v>
                </c:pt>
                <c:pt idx="100">
                  <c:v>430.78375290587547</c:v>
                </c:pt>
                <c:pt idx="101">
                  <c:v>431.14273936663039</c:v>
                </c:pt>
                <c:pt idx="102">
                  <c:v>431.50202498276923</c:v>
                </c:pt>
                <c:pt idx="103">
                  <c:v>431.86161000358823</c:v>
                </c:pt>
                <c:pt idx="104">
                  <c:v>432.22149467859123</c:v>
                </c:pt>
                <c:pt idx="105">
                  <c:v>432.58167925749007</c:v>
                </c:pt>
                <c:pt idx="106">
                  <c:v>432.94216399020462</c:v>
                </c:pt>
                <c:pt idx="107">
                  <c:v>433.3029491268631</c:v>
                </c:pt>
                <c:pt idx="108">
                  <c:v>433.66403491780216</c:v>
                </c:pt>
                <c:pt idx="109">
                  <c:v>434.025421613567</c:v>
                </c:pt>
                <c:pt idx="110">
                  <c:v>434.38710946491165</c:v>
                </c:pt>
                <c:pt idx="111">
                  <c:v>434.74909872279909</c:v>
                </c:pt>
                <c:pt idx="112">
                  <c:v>435.11138963840142</c:v>
                </c:pt>
                <c:pt idx="113">
                  <c:v>435.47398246310007</c:v>
                </c:pt>
                <c:pt idx="114">
                  <c:v>435.83687744848601</c:v>
                </c:pt>
                <c:pt idx="115">
                  <c:v>436.20007484635971</c:v>
                </c:pt>
                <c:pt idx="116">
                  <c:v>436.56357490873171</c:v>
                </c:pt>
                <c:pt idx="117">
                  <c:v>436.92737788782233</c:v>
                </c:pt>
                <c:pt idx="118">
                  <c:v>437.29148403606217</c:v>
                </c:pt>
                <c:pt idx="119">
                  <c:v>437.65589360609221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9-4394-93D9-CCF6FAAFC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63922736"/>
        <c:axId val="1163919456"/>
      </c:barChart>
      <c:catAx>
        <c:axId val="116392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919456"/>
        <c:crosses val="autoZero"/>
        <c:auto val="0"/>
        <c:lblAlgn val="ctr"/>
        <c:lblOffset val="100"/>
        <c:noMultiLvlLbl val="0"/>
      </c:catAx>
      <c:valAx>
        <c:axId val="116391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92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://www.tobeproactive.onlin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20505</xdr:colOff>
      <xdr:row>0</xdr:row>
      <xdr:rowOff>0</xdr:rowOff>
    </xdr:from>
    <xdr:to>
      <xdr:col>18</xdr:col>
      <xdr:colOff>606273</xdr:colOff>
      <xdr:row>9</xdr:row>
      <xdr:rowOff>455083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90D4C84-366C-4551-9484-93E21EB24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29138</xdr:colOff>
      <xdr:row>10</xdr:row>
      <xdr:rowOff>31614</xdr:rowOff>
    </xdr:from>
    <xdr:to>
      <xdr:col>19</xdr:col>
      <xdr:colOff>3712</xdr:colOff>
      <xdr:row>23</xdr:row>
      <xdr:rowOff>158614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A03E0A9-D62E-4651-9F33-66458BDE2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108856</xdr:colOff>
      <xdr:row>24</xdr:row>
      <xdr:rowOff>10582</xdr:rowOff>
    </xdr:from>
    <xdr:to>
      <xdr:col>18</xdr:col>
      <xdr:colOff>598714</xdr:colOff>
      <xdr:row>39</xdr:row>
      <xdr:rowOff>119440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87675F0-8DD6-4732-AD90-DE13489D9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930196</xdr:colOff>
      <xdr:row>0</xdr:row>
      <xdr:rowOff>116416</xdr:rowOff>
    </xdr:from>
    <xdr:to>
      <xdr:col>9</xdr:col>
      <xdr:colOff>708026</xdr:colOff>
      <xdr:row>1</xdr:row>
      <xdr:rowOff>11641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82DB1D3-A50A-4495-A499-BA543F1E08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27" t="12891" r="13152"/>
        <a:stretch/>
      </xdr:blipFill>
      <xdr:spPr>
        <a:xfrm>
          <a:off x="6295946" y="116416"/>
          <a:ext cx="772663" cy="614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beproactive.online/004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E82DC-0808-4773-977A-1FB91A5E62A7}">
  <sheetPr codeName="Sheet3"/>
  <dimension ref="B1:O640"/>
  <sheetViews>
    <sheetView showGridLines="0" tabSelected="1" zoomScale="90" zoomScaleNormal="90" workbookViewId="0">
      <pane ySplit="10" topLeftCell="A11" activePane="bottomLeft" state="frozen"/>
      <selection pane="bottomLeft" activeCell="E9" sqref="E9"/>
    </sheetView>
  </sheetViews>
  <sheetFormatPr defaultRowHeight="15" x14ac:dyDescent="0.25"/>
  <cols>
    <col min="1" max="1" width="3.7109375" customWidth="1"/>
    <col min="2" max="2" width="5.140625" style="23" customWidth="1"/>
    <col min="3" max="3" width="13" customWidth="1"/>
    <col min="4" max="4" width="9.140625" customWidth="1"/>
    <col min="5" max="5" width="13.7109375" customWidth="1"/>
    <col min="6" max="6" width="13.140625" customWidth="1"/>
    <col min="7" max="7" width="15.140625" customWidth="1"/>
    <col min="8" max="8" width="11.7109375" customWidth="1"/>
    <col min="9" max="9" width="14.85546875" customWidth="1"/>
    <col min="10" max="10" width="11.42578125" customWidth="1"/>
    <col min="11" max="11" width="1.7109375" style="1" customWidth="1"/>
  </cols>
  <sheetData>
    <row r="1" spans="2:15" ht="57" customHeight="1" x14ac:dyDescent="0.25">
      <c r="B1" s="68" t="s">
        <v>25</v>
      </c>
      <c r="C1" s="68"/>
      <c r="D1" s="68"/>
      <c r="E1" s="68"/>
      <c r="F1" s="68"/>
      <c r="G1" s="68"/>
      <c r="H1" s="68"/>
      <c r="I1" s="62"/>
      <c r="J1" s="62"/>
    </row>
    <row r="2" spans="2:15" s="8" customFormat="1" ht="29.25" customHeight="1" x14ac:dyDescent="0.5">
      <c r="B2" s="64" t="s">
        <v>17</v>
      </c>
      <c r="C2" s="64"/>
      <c r="D2" s="64"/>
      <c r="E2" s="64"/>
      <c r="F2" s="64"/>
      <c r="G2" s="64"/>
      <c r="H2" s="64"/>
      <c r="I2" s="64"/>
      <c r="J2" s="64"/>
      <c r="K2" s="6"/>
      <c r="L2" s="7"/>
    </row>
    <row r="3" spans="2:15" ht="5.25" customHeight="1" x14ac:dyDescent="0.25">
      <c r="B3" s="18"/>
      <c r="C3" s="11"/>
      <c r="D3" s="11"/>
      <c r="E3" s="11"/>
      <c r="F3" s="11"/>
      <c r="G3" s="11"/>
      <c r="H3" s="11"/>
      <c r="I3" s="11"/>
      <c r="J3" s="11"/>
      <c r="L3" s="2"/>
    </row>
    <row r="4" spans="2:15" ht="22.5" customHeight="1" thickBot="1" x14ac:dyDescent="0.3">
      <c r="B4" s="19"/>
      <c r="C4" s="24">
        <v>50000</v>
      </c>
      <c r="D4" s="14" t="s">
        <v>12</v>
      </c>
      <c r="E4" s="12"/>
      <c r="F4" s="12"/>
      <c r="G4" s="16" t="s">
        <v>14</v>
      </c>
      <c r="H4" s="9"/>
      <c r="I4" s="9"/>
      <c r="J4" s="9"/>
    </row>
    <row r="5" spans="2:15" ht="22.5" customHeight="1" thickBot="1" x14ac:dyDescent="0.4">
      <c r="B5" s="20"/>
      <c r="C5" s="25">
        <v>0.01</v>
      </c>
      <c r="D5" s="15" t="s">
        <v>16</v>
      </c>
      <c r="E5" s="13"/>
      <c r="F5" s="13"/>
      <c r="G5" s="27">
        <f>PMT($C$5/12,$C$6,-($C$4+$C$7*$C$4))</f>
        <v>438.02060685076395</v>
      </c>
      <c r="H5" s="17" t="s">
        <v>15</v>
      </c>
      <c r="I5" s="12"/>
      <c r="J5" s="9"/>
    </row>
    <row r="6" spans="2:15" ht="22.5" customHeight="1" thickBot="1" x14ac:dyDescent="0.35">
      <c r="B6" s="21"/>
      <c r="C6" s="26">
        <v>120</v>
      </c>
      <c r="D6" s="15" t="s">
        <v>5</v>
      </c>
      <c r="E6" s="13"/>
      <c r="F6" s="63" t="str">
        <f>"[ "&amp;ROUND(C6/12,0)&amp;" lat ]"</f>
        <v>[ 10 lat ]</v>
      </c>
      <c r="G6" s="28">
        <f>+SUM(E10:F370)/C4</f>
        <v>1.0512494564418331</v>
      </c>
      <c r="H6" s="15" t="s">
        <v>1</v>
      </c>
      <c r="I6" s="13"/>
      <c r="J6" s="9"/>
    </row>
    <row r="7" spans="2:15" ht="22.5" customHeight="1" thickBot="1" x14ac:dyDescent="0.3">
      <c r="B7" s="22"/>
      <c r="C7" s="25">
        <v>0</v>
      </c>
      <c r="D7" s="15" t="s">
        <v>13</v>
      </c>
      <c r="E7" s="13"/>
      <c r="F7" s="13"/>
      <c r="G7" s="9"/>
      <c r="H7" s="9"/>
      <c r="I7" s="9"/>
      <c r="J7" s="9"/>
    </row>
    <row r="8" spans="2:15" ht="15.75" thickBot="1" x14ac:dyDescent="0.3">
      <c r="B8" s="21"/>
      <c r="C8" s="9"/>
      <c r="D8" s="9"/>
      <c r="E8" s="9"/>
      <c r="F8" s="10"/>
      <c r="G8" s="9"/>
      <c r="H8" s="9"/>
      <c r="I8" s="9"/>
      <c r="J8" s="9"/>
      <c r="O8" s="5"/>
    </row>
    <row r="9" spans="2:15" ht="19.5" thickBot="1" x14ac:dyDescent="0.3">
      <c r="B9" s="29"/>
      <c r="C9" s="30" t="s">
        <v>7</v>
      </c>
      <c r="D9" s="31"/>
      <c r="E9" s="76">
        <f>+SUM(E11:E370)</f>
        <v>2562.4728220916718</v>
      </c>
      <c r="F9" s="32">
        <f>+SUM(F11:F370)</f>
        <v>50000</v>
      </c>
      <c r="G9" s="76">
        <f>+SUM(G11:G370)</f>
        <v>52562.472822091586</v>
      </c>
      <c r="H9" s="32"/>
      <c r="I9" s="32"/>
      <c r="J9" s="33"/>
      <c r="O9" s="5"/>
    </row>
    <row r="10" spans="2:15" s="4" customFormat="1" ht="36.75" customHeight="1" x14ac:dyDescent="0.25">
      <c r="B10" s="34" t="s">
        <v>4</v>
      </c>
      <c r="C10" s="35" t="s">
        <v>2</v>
      </c>
      <c r="D10" s="35" t="s">
        <v>0</v>
      </c>
      <c r="E10" s="35" t="s">
        <v>11</v>
      </c>
      <c r="F10" s="35" t="s">
        <v>6</v>
      </c>
      <c r="G10" s="35" t="s">
        <v>3</v>
      </c>
      <c r="H10" s="36" t="s">
        <v>8</v>
      </c>
      <c r="I10" s="37" t="s">
        <v>9</v>
      </c>
      <c r="J10" s="38" t="s">
        <v>10</v>
      </c>
      <c r="K10" s="3"/>
    </row>
    <row r="11" spans="2:15" x14ac:dyDescent="0.25">
      <c r="B11" s="65">
        <v>1</v>
      </c>
      <c r="C11" s="39">
        <v>1</v>
      </c>
      <c r="D11" s="40">
        <f>$C$4+C4*C7</f>
        <v>50000</v>
      </c>
      <c r="E11" s="40">
        <f>D11*($C$5/12)</f>
        <v>41.666666666666671</v>
      </c>
      <c r="F11" s="40">
        <f>G11-E11</f>
        <v>396.35394018409727</v>
      </c>
      <c r="G11" s="40">
        <f>IF(C11="","",PMT($C$5/12,$C$6,-($C$4+$C$7*$C$4)))</f>
        <v>438.02060685076395</v>
      </c>
      <c r="H11" s="41">
        <f>IF(C11="","",E11)</f>
        <v>41.666666666666671</v>
      </c>
      <c r="I11" s="42">
        <f>IF(C11="","",F11)</f>
        <v>396.35394018409727</v>
      </c>
      <c r="J11" s="43">
        <f>IF(C11="","",H11+I11)</f>
        <v>438.02060685076395</v>
      </c>
    </row>
    <row r="12" spans="2:15" x14ac:dyDescent="0.25">
      <c r="B12" s="66"/>
      <c r="C12" s="44">
        <f t="shared" ref="C12:C75" si="0">IF(OR(C11=$C$6,C11=""),"",C11+1)</f>
        <v>2</v>
      </c>
      <c r="D12" s="45">
        <f>IF(C12="","",D11-F11)</f>
        <v>49603.646059815903</v>
      </c>
      <c r="E12" s="45">
        <f>IF(C12="","",D12*($C$5/12))</f>
        <v>41.336371716513256</v>
      </c>
      <c r="F12" s="45">
        <f>IF(C12="","",G12-E12)</f>
        <v>396.68423513425068</v>
      </c>
      <c r="G12" s="45">
        <f>IF(C12="","",PMT($C$5/12,$C$6,-($C$4+$C$7*$C$4)))</f>
        <v>438.02060685076395</v>
      </c>
      <c r="H12" s="46">
        <f>IF(C12="","",E12+H11)</f>
        <v>83.003038383179927</v>
      </c>
      <c r="I12" s="47">
        <f>IF(C12="","",I11+F12)</f>
        <v>793.03817531834795</v>
      </c>
      <c r="J12" s="48">
        <f t="shared" ref="J12:J34" si="1">IF(C12="","",H12+I12)</f>
        <v>876.04121370152791</v>
      </c>
    </row>
    <row r="13" spans="2:15" x14ac:dyDescent="0.25">
      <c r="B13" s="66"/>
      <c r="C13" s="44">
        <f t="shared" si="0"/>
        <v>3</v>
      </c>
      <c r="D13" s="45">
        <f t="shared" ref="D13:D34" si="2">IF(C13="","",D12-F12)</f>
        <v>49206.961824681654</v>
      </c>
      <c r="E13" s="45">
        <f>IF(C13="","",D13*($C$5/12))</f>
        <v>41.005801520568049</v>
      </c>
      <c r="F13" s="45">
        <f>IF(C13="","",G13-E13)</f>
        <v>397.01480533019588</v>
      </c>
      <c r="G13" s="45">
        <f t="shared" ref="G13:G76" si="3">IF(C13="","",PMT($C$5/12,$C$6,-($C$4+$C$7*$C$4)))</f>
        <v>438.02060685076395</v>
      </c>
      <c r="H13" s="46">
        <f t="shared" ref="H13:H34" si="4">IF(C13="","",E13+H12)</f>
        <v>124.00883990374797</v>
      </c>
      <c r="I13" s="47">
        <f t="shared" ref="I13:I34" si="5">IF(C13="","",I12+F13)</f>
        <v>1190.0529806485438</v>
      </c>
      <c r="J13" s="48">
        <f t="shared" si="1"/>
        <v>1314.0618205522917</v>
      </c>
    </row>
    <row r="14" spans="2:15" x14ac:dyDescent="0.25">
      <c r="B14" s="66"/>
      <c r="C14" s="44">
        <f t="shared" si="0"/>
        <v>4</v>
      </c>
      <c r="D14" s="45">
        <f t="shared" si="2"/>
        <v>48809.947019351457</v>
      </c>
      <c r="E14" s="45">
        <f t="shared" ref="E13:E34" si="6">IF(C14="","",D14*($C$5/12))</f>
        <v>40.67495584945955</v>
      </c>
      <c r="F14" s="45">
        <f t="shared" ref="F13:F34" si="7">IF(C14="","",G14-E14)</f>
        <v>397.34565100130442</v>
      </c>
      <c r="G14" s="45">
        <f t="shared" si="3"/>
        <v>438.02060685076395</v>
      </c>
      <c r="H14" s="46">
        <f t="shared" si="4"/>
        <v>164.68379575320751</v>
      </c>
      <c r="I14" s="47">
        <f t="shared" si="5"/>
        <v>1587.3986316498481</v>
      </c>
      <c r="J14" s="48">
        <f t="shared" si="1"/>
        <v>1752.0824274030556</v>
      </c>
    </row>
    <row r="15" spans="2:15" x14ac:dyDescent="0.25">
      <c r="B15" s="66"/>
      <c r="C15" s="44">
        <f t="shared" si="0"/>
        <v>5</v>
      </c>
      <c r="D15" s="45">
        <f t="shared" si="2"/>
        <v>48412.601368350151</v>
      </c>
      <c r="E15" s="45">
        <f t="shared" si="6"/>
        <v>40.34383447362513</v>
      </c>
      <c r="F15" s="45">
        <f t="shared" si="7"/>
        <v>397.67677237713883</v>
      </c>
      <c r="G15" s="45">
        <f t="shared" si="3"/>
        <v>438.02060685076395</v>
      </c>
      <c r="H15" s="46">
        <f t="shared" si="4"/>
        <v>205.02763022683263</v>
      </c>
      <c r="I15" s="47">
        <f t="shared" si="5"/>
        <v>1985.0754040269869</v>
      </c>
      <c r="J15" s="48">
        <f t="shared" si="1"/>
        <v>2190.1030342538197</v>
      </c>
    </row>
    <row r="16" spans="2:15" x14ac:dyDescent="0.25">
      <c r="B16" s="66"/>
      <c r="C16" s="44">
        <f t="shared" si="0"/>
        <v>6</v>
      </c>
      <c r="D16" s="45">
        <f t="shared" si="2"/>
        <v>48014.924595973011</v>
      </c>
      <c r="E16" s="45">
        <f t="shared" si="6"/>
        <v>40.012437163310842</v>
      </c>
      <c r="F16" s="45">
        <f t="shared" si="7"/>
        <v>398.00816968745312</v>
      </c>
      <c r="G16" s="45">
        <f t="shared" si="3"/>
        <v>438.02060685076395</v>
      </c>
      <c r="H16" s="46">
        <f t="shared" si="4"/>
        <v>245.04006739014346</v>
      </c>
      <c r="I16" s="47">
        <f t="shared" si="5"/>
        <v>2383.0835737144398</v>
      </c>
      <c r="J16" s="48">
        <f t="shared" si="1"/>
        <v>2628.1236411045834</v>
      </c>
    </row>
    <row r="17" spans="2:10" x14ac:dyDescent="0.25">
      <c r="B17" s="66"/>
      <c r="C17" s="44">
        <f t="shared" si="0"/>
        <v>7</v>
      </c>
      <c r="D17" s="45">
        <f t="shared" si="2"/>
        <v>47616.916426285556</v>
      </c>
      <c r="E17" s="45">
        <f t="shared" si="6"/>
        <v>39.680763688571297</v>
      </c>
      <c r="F17" s="45">
        <f t="shared" si="7"/>
        <v>398.33984316219266</v>
      </c>
      <c r="G17" s="45">
        <f t="shared" si="3"/>
        <v>438.02060685076395</v>
      </c>
      <c r="H17" s="46">
        <f t="shared" si="4"/>
        <v>284.72083107871475</v>
      </c>
      <c r="I17" s="47">
        <f t="shared" si="5"/>
        <v>2781.4234168766325</v>
      </c>
      <c r="J17" s="48">
        <f t="shared" si="1"/>
        <v>3066.1442479553471</v>
      </c>
    </row>
    <row r="18" spans="2:10" x14ac:dyDescent="0.25">
      <c r="B18" s="66"/>
      <c r="C18" s="44">
        <f t="shared" si="0"/>
        <v>8</v>
      </c>
      <c r="D18" s="45">
        <f t="shared" si="2"/>
        <v>47218.576583123366</v>
      </c>
      <c r="E18" s="45">
        <f t="shared" si="6"/>
        <v>39.348813819269473</v>
      </c>
      <c r="F18" s="45">
        <f t="shared" si="7"/>
        <v>398.67179303149447</v>
      </c>
      <c r="G18" s="45">
        <f t="shared" si="3"/>
        <v>438.02060685076395</v>
      </c>
      <c r="H18" s="46">
        <f t="shared" si="4"/>
        <v>324.06964489798423</v>
      </c>
      <c r="I18" s="47">
        <f t="shared" si="5"/>
        <v>3180.0952099081269</v>
      </c>
      <c r="J18" s="48">
        <f t="shared" si="1"/>
        <v>3504.1648548061112</v>
      </c>
    </row>
    <row r="19" spans="2:10" x14ac:dyDescent="0.25">
      <c r="B19" s="66"/>
      <c r="C19" s="44">
        <f t="shared" si="0"/>
        <v>9</v>
      </c>
      <c r="D19" s="45">
        <f t="shared" si="2"/>
        <v>46819.904790091874</v>
      </c>
      <c r="E19" s="45">
        <f t="shared" si="6"/>
        <v>39.016587325076564</v>
      </c>
      <c r="F19" s="45">
        <f t="shared" si="7"/>
        <v>399.0040195256874</v>
      </c>
      <c r="G19" s="45">
        <f t="shared" si="3"/>
        <v>438.02060685076395</v>
      </c>
      <c r="H19" s="46">
        <f t="shared" si="4"/>
        <v>363.08623222306079</v>
      </c>
      <c r="I19" s="47">
        <f t="shared" si="5"/>
        <v>3579.0992294338143</v>
      </c>
      <c r="J19" s="48">
        <f t="shared" si="1"/>
        <v>3942.1854616568753</v>
      </c>
    </row>
    <row r="20" spans="2:10" x14ac:dyDescent="0.25">
      <c r="B20" s="66"/>
      <c r="C20" s="44">
        <f t="shared" si="0"/>
        <v>10</v>
      </c>
      <c r="D20" s="45">
        <f t="shared" si="2"/>
        <v>46420.900770566186</v>
      </c>
      <c r="E20" s="45">
        <f t="shared" si="6"/>
        <v>38.684083975471822</v>
      </c>
      <c r="F20" s="45">
        <f t="shared" si="7"/>
        <v>399.33652287529213</v>
      </c>
      <c r="G20" s="45">
        <f t="shared" si="3"/>
        <v>438.02060685076395</v>
      </c>
      <c r="H20" s="46">
        <f t="shared" si="4"/>
        <v>401.77031619853261</v>
      </c>
      <c r="I20" s="47">
        <f t="shared" si="5"/>
        <v>3978.4357523091066</v>
      </c>
      <c r="J20" s="48">
        <f t="shared" si="1"/>
        <v>4380.2060685076394</v>
      </c>
    </row>
    <row r="21" spans="2:10" x14ac:dyDescent="0.25">
      <c r="B21" s="66"/>
      <c r="C21" s="44">
        <f t="shared" si="0"/>
        <v>11</v>
      </c>
      <c r="D21" s="45">
        <f t="shared" si="2"/>
        <v>46021.564247690891</v>
      </c>
      <c r="E21" s="45">
        <f t="shared" si="6"/>
        <v>38.35130353974241</v>
      </c>
      <c r="F21" s="45">
        <f t="shared" si="7"/>
        <v>399.66930331102157</v>
      </c>
      <c r="G21" s="45">
        <f t="shared" si="3"/>
        <v>438.02060685076395</v>
      </c>
      <c r="H21" s="46">
        <f t="shared" si="4"/>
        <v>440.121619738275</v>
      </c>
      <c r="I21" s="47">
        <f t="shared" si="5"/>
        <v>4378.105055620128</v>
      </c>
      <c r="J21" s="48">
        <f t="shared" si="1"/>
        <v>4818.2266753584026</v>
      </c>
    </row>
    <row r="22" spans="2:10" x14ac:dyDescent="0.25">
      <c r="B22" s="67"/>
      <c r="C22" s="49">
        <f t="shared" si="0"/>
        <v>12</v>
      </c>
      <c r="D22" s="50">
        <f t="shared" si="2"/>
        <v>45621.89494437987</v>
      </c>
      <c r="E22" s="50">
        <f t="shared" si="6"/>
        <v>38.018245786983229</v>
      </c>
      <c r="F22" s="50">
        <f t="shared" si="7"/>
        <v>400.00236106378071</v>
      </c>
      <c r="G22" s="50">
        <f t="shared" si="3"/>
        <v>438.02060685076395</v>
      </c>
      <c r="H22" s="51">
        <f t="shared" si="4"/>
        <v>478.13986552525824</v>
      </c>
      <c r="I22" s="52">
        <f t="shared" si="5"/>
        <v>4778.1074166839089</v>
      </c>
      <c r="J22" s="53">
        <f t="shared" si="1"/>
        <v>5256.2472822091668</v>
      </c>
    </row>
    <row r="23" spans="2:10" x14ac:dyDescent="0.25">
      <c r="B23" s="65">
        <f>+IF(C23="","",B11+1)</f>
        <v>2</v>
      </c>
      <c r="C23" s="39">
        <f t="shared" si="0"/>
        <v>13</v>
      </c>
      <c r="D23" s="40">
        <f t="shared" si="2"/>
        <v>45221.89258331609</v>
      </c>
      <c r="E23" s="40">
        <f t="shared" si="6"/>
        <v>37.684910486096747</v>
      </c>
      <c r="F23" s="40">
        <f t="shared" si="7"/>
        <v>400.33569636466723</v>
      </c>
      <c r="G23" s="40">
        <f t="shared" si="3"/>
        <v>438.02060685076395</v>
      </c>
      <c r="H23" s="41">
        <f t="shared" si="4"/>
        <v>515.82477601135497</v>
      </c>
      <c r="I23" s="42">
        <f t="shared" si="5"/>
        <v>5178.4431130485764</v>
      </c>
      <c r="J23" s="43">
        <f t="shared" si="1"/>
        <v>5694.2678890599309</v>
      </c>
    </row>
    <row r="24" spans="2:10" x14ac:dyDescent="0.25">
      <c r="B24" s="66"/>
      <c r="C24" s="44">
        <f t="shared" si="0"/>
        <v>14</v>
      </c>
      <c r="D24" s="45">
        <f t="shared" ref="D24:D33" si="8">IF(C24="","",D23-F23)</f>
        <v>44821.556886951425</v>
      </c>
      <c r="E24" s="45">
        <f t="shared" ref="E24:E33" si="9">IF(C24="","",D24*($C$5/12))</f>
        <v>37.351297405792856</v>
      </c>
      <c r="F24" s="45">
        <f t="shared" ref="F24:F33" si="10">IF(C24="","",G24-E24)</f>
        <v>400.66930944497108</v>
      </c>
      <c r="G24" s="45">
        <f t="shared" si="3"/>
        <v>438.02060685076395</v>
      </c>
      <c r="H24" s="46">
        <f t="shared" ref="H24:H33" si="11">IF(C24="","",E24+H23)</f>
        <v>553.17607341714779</v>
      </c>
      <c r="I24" s="47">
        <f t="shared" ref="I24:I33" si="12">IF(C24="","",I23+F24)</f>
        <v>5579.1124224935475</v>
      </c>
      <c r="J24" s="48">
        <f t="shared" ref="J24:J33" si="13">IF(C24="","",H24+I24)</f>
        <v>6132.288495910695</v>
      </c>
    </row>
    <row r="25" spans="2:10" x14ac:dyDescent="0.25">
      <c r="B25" s="66"/>
      <c r="C25" s="44">
        <f t="shared" si="0"/>
        <v>15</v>
      </c>
      <c r="D25" s="45">
        <f t="shared" si="8"/>
        <v>44420.887577506452</v>
      </c>
      <c r="E25" s="45">
        <f t="shared" si="9"/>
        <v>37.017406314588712</v>
      </c>
      <c r="F25" s="45">
        <f t="shared" si="10"/>
        <v>401.00320053617526</v>
      </c>
      <c r="G25" s="45">
        <f t="shared" si="3"/>
        <v>438.02060685076395</v>
      </c>
      <c r="H25" s="46">
        <f t="shared" si="11"/>
        <v>590.19347973173649</v>
      </c>
      <c r="I25" s="47">
        <f t="shared" si="12"/>
        <v>5980.1156230297229</v>
      </c>
      <c r="J25" s="48">
        <f t="shared" si="13"/>
        <v>6570.3091027614591</v>
      </c>
    </row>
    <row r="26" spans="2:10" x14ac:dyDescent="0.25">
      <c r="B26" s="66"/>
      <c r="C26" s="44">
        <f t="shared" si="0"/>
        <v>16</v>
      </c>
      <c r="D26" s="45">
        <f t="shared" si="8"/>
        <v>44019.88437697028</v>
      </c>
      <c r="E26" s="45">
        <f t="shared" si="9"/>
        <v>36.683236980808566</v>
      </c>
      <c r="F26" s="45">
        <f t="shared" si="10"/>
        <v>401.33736986995541</v>
      </c>
      <c r="G26" s="45">
        <f t="shared" si="3"/>
        <v>438.02060685076395</v>
      </c>
      <c r="H26" s="46">
        <f t="shared" si="11"/>
        <v>626.87671671254509</v>
      </c>
      <c r="I26" s="47">
        <f t="shared" si="12"/>
        <v>6381.4529928996781</v>
      </c>
      <c r="J26" s="48">
        <f t="shared" si="13"/>
        <v>7008.3297096122233</v>
      </c>
    </row>
    <row r="27" spans="2:10" x14ac:dyDescent="0.25">
      <c r="B27" s="66"/>
      <c r="C27" s="44">
        <f t="shared" si="0"/>
        <v>17</v>
      </c>
      <c r="D27" s="45">
        <f t="shared" si="8"/>
        <v>43618.547007100322</v>
      </c>
      <c r="E27" s="45">
        <f t="shared" si="9"/>
        <v>36.348789172583601</v>
      </c>
      <c r="F27" s="45">
        <f t="shared" si="10"/>
        <v>401.67181767818033</v>
      </c>
      <c r="G27" s="45">
        <f t="shared" si="3"/>
        <v>438.02060685076395</v>
      </c>
      <c r="H27" s="46">
        <f t="shared" si="11"/>
        <v>663.22550588512865</v>
      </c>
      <c r="I27" s="47">
        <f t="shared" si="12"/>
        <v>6783.1248105778586</v>
      </c>
      <c r="J27" s="48">
        <f t="shared" si="13"/>
        <v>7446.3503164629874</v>
      </c>
    </row>
    <row r="28" spans="2:10" x14ac:dyDescent="0.25">
      <c r="B28" s="66"/>
      <c r="C28" s="44">
        <f t="shared" si="0"/>
        <v>18</v>
      </c>
      <c r="D28" s="45">
        <f t="shared" si="8"/>
        <v>43216.875189422142</v>
      </c>
      <c r="E28" s="45">
        <f t="shared" si="9"/>
        <v>36.014062657851788</v>
      </c>
      <c r="F28" s="45">
        <f t="shared" si="10"/>
        <v>402.00654419291214</v>
      </c>
      <c r="G28" s="45">
        <f t="shared" si="3"/>
        <v>438.02060685076395</v>
      </c>
      <c r="H28" s="46">
        <f t="shared" si="11"/>
        <v>699.23956854298046</v>
      </c>
      <c r="I28" s="47">
        <f t="shared" si="12"/>
        <v>7185.1313547707705</v>
      </c>
      <c r="J28" s="48">
        <f t="shared" si="13"/>
        <v>7884.3709233137506</v>
      </c>
    </row>
    <row r="29" spans="2:10" x14ac:dyDescent="0.25">
      <c r="B29" s="66"/>
      <c r="C29" s="44">
        <f t="shared" si="0"/>
        <v>19</v>
      </c>
      <c r="D29" s="45">
        <f t="shared" si="8"/>
        <v>42814.868645229231</v>
      </c>
      <c r="E29" s="45">
        <f t="shared" si="9"/>
        <v>35.679057204357697</v>
      </c>
      <c r="F29" s="45">
        <f t="shared" si="10"/>
        <v>402.34154964640624</v>
      </c>
      <c r="G29" s="45">
        <f t="shared" si="3"/>
        <v>438.02060685076395</v>
      </c>
      <c r="H29" s="46">
        <f t="shared" si="11"/>
        <v>734.91862574733818</v>
      </c>
      <c r="I29" s="47">
        <f t="shared" si="12"/>
        <v>7587.4729044171763</v>
      </c>
      <c r="J29" s="48">
        <f t="shared" si="13"/>
        <v>8322.3915301645138</v>
      </c>
    </row>
    <row r="30" spans="2:10" x14ac:dyDescent="0.25">
      <c r="B30" s="66"/>
      <c r="C30" s="44">
        <f t="shared" si="0"/>
        <v>20</v>
      </c>
      <c r="D30" s="45">
        <f t="shared" si="8"/>
        <v>42412.527095582824</v>
      </c>
      <c r="E30" s="45">
        <f t="shared" si="9"/>
        <v>35.343772579652352</v>
      </c>
      <c r="F30" s="45">
        <f t="shared" si="10"/>
        <v>402.6768342711116</v>
      </c>
      <c r="G30" s="45">
        <f t="shared" si="3"/>
        <v>438.02060685076395</v>
      </c>
      <c r="H30" s="46">
        <f t="shared" si="11"/>
        <v>770.26239832699048</v>
      </c>
      <c r="I30" s="47">
        <f t="shared" si="12"/>
        <v>7990.1497386882875</v>
      </c>
      <c r="J30" s="48">
        <f t="shared" si="13"/>
        <v>8760.4121370152789</v>
      </c>
    </row>
    <row r="31" spans="2:10" x14ac:dyDescent="0.25">
      <c r="B31" s="66"/>
      <c r="C31" s="44">
        <f t="shared" si="0"/>
        <v>21</v>
      </c>
      <c r="D31" s="45">
        <f t="shared" si="8"/>
        <v>42009.850261311709</v>
      </c>
      <c r="E31" s="45">
        <f t="shared" si="9"/>
        <v>35.008208551093091</v>
      </c>
      <c r="F31" s="45">
        <f t="shared" si="10"/>
        <v>403.01239829967085</v>
      </c>
      <c r="G31" s="45">
        <f t="shared" si="3"/>
        <v>438.02060685076395</v>
      </c>
      <c r="H31" s="46">
        <f t="shared" si="11"/>
        <v>805.27060687808353</v>
      </c>
      <c r="I31" s="47">
        <f t="shared" si="12"/>
        <v>8393.1621369879576</v>
      </c>
      <c r="J31" s="48">
        <f t="shared" si="13"/>
        <v>9198.4327438660403</v>
      </c>
    </row>
    <row r="32" spans="2:10" x14ac:dyDescent="0.25">
      <c r="B32" s="66"/>
      <c r="C32" s="44">
        <f t="shared" si="0"/>
        <v>22</v>
      </c>
      <c r="D32" s="45">
        <f t="shared" si="8"/>
        <v>41606.837863012035</v>
      </c>
      <c r="E32" s="45">
        <f t="shared" si="9"/>
        <v>34.672364885843365</v>
      </c>
      <c r="F32" s="45">
        <f t="shared" si="10"/>
        <v>403.34824196492059</v>
      </c>
      <c r="G32" s="45">
        <f t="shared" si="3"/>
        <v>438.02060685076395</v>
      </c>
      <c r="H32" s="46">
        <f t="shared" si="11"/>
        <v>839.94297176392683</v>
      </c>
      <c r="I32" s="47">
        <f t="shared" si="12"/>
        <v>8796.5103789528785</v>
      </c>
      <c r="J32" s="48">
        <f t="shared" si="13"/>
        <v>9636.4533507168053</v>
      </c>
    </row>
    <row r="33" spans="2:10" x14ac:dyDescent="0.25">
      <c r="B33" s="66"/>
      <c r="C33" s="44">
        <f t="shared" si="0"/>
        <v>23</v>
      </c>
      <c r="D33" s="45">
        <f t="shared" si="8"/>
        <v>41203.489621047112</v>
      </c>
      <c r="E33" s="45">
        <f t="shared" si="9"/>
        <v>34.336241350872598</v>
      </c>
      <c r="F33" s="45">
        <f t="shared" si="10"/>
        <v>403.68436549989133</v>
      </c>
      <c r="G33" s="45">
        <f t="shared" si="3"/>
        <v>438.02060685076395</v>
      </c>
      <c r="H33" s="46">
        <f t="shared" si="11"/>
        <v>874.2792131147994</v>
      </c>
      <c r="I33" s="47">
        <f t="shared" si="12"/>
        <v>9200.1947444527705</v>
      </c>
      <c r="J33" s="48">
        <f t="shared" si="13"/>
        <v>10074.47395756757</v>
      </c>
    </row>
    <row r="34" spans="2:10" x14ac:dyDescent="0.25">
      <c r="B34" s="67"/>
      <c r="C34" s="49">
        <f t="shared" si="0"/>
        <v>24</v>
      </c>
      <c r="D34" s="50">
        <f t="shared" si="2"/>
        <v>40799.805255547224</v>
      </c>
      <c r="E34" s="50">
        <f t="shared" si="6"/>
        <v>33.999837712956023</v>
      </c>
      <c r="F34" s="50">
        <f t="shared" si="7"/>
        <v>404.02076913780792</v>
      </c>
      <c r="G34" s="50">
        <f t="shared" si="3"/>
        <v>438.02060685076395</v>
      </c>
      <c r="H34" s="51">
        <f t="shared" si="4"/>
        <v>908.27905082775544</v>
      </c>
      <c r="I34" s="52">
        <f t="shared" si="5"/>
        <v>9604.2155135905778</v>
      </c>
      <c r="J34" s="53">
        <f t="shared" si="1"/>
        <v>10512.494564418334</v>
      </c>
    </row>
    <row r="35" spans="2:10" ht="15" customHeight="1" x14ac:dyDescent="0.25">
      <c r="B35" s="65">
        <f>+IF(C35="","",B23+1)</f>
        <v>3</v>
      </c>
      <c r="C35" s="39">
        <f t="shared" si="0"/>
        <v>25</v>
      </c>
      <c r="D35" s="40">
        <f t="shared" ref="D35:D46" si="14">IF(C35="","",D34-F34)</f>
        <v>40395.784486409415</v>
      </c>
      <c r="E35" s="40">
        <f t="shared" ref="E35:E46" si="15">IF(C35="","",D35*($C$5/12))</f>
        <v>33.663153738674517</v>
      </c>
      <c r="F35" s="40">
        <f t="shared" ref="F35:F46" si="16">IF(C35="","",G35-E35)</f>
        <v>404.35745311208944</v>
      </c>
      <c r="G35" s="40">
        <f t="shared" si="3"/>
        <v>438.02060685076395</v>
      </c>
      <c r="H35" s="41">
        <f t="shared" ref="H35:H46" si="17">IF(C35="","",E35+H34)</f>
        <v>941.94220456642995</v>
      </c>
      <c r="I35" s="42">
        <f t="shared" ref="I35:I46" si="18">IF(C35="","",I34+F35)</f>
        <v>10008.572966702668</v>
      </c>
      <c r="J35" s="43">
        <f t="shared" ref="J35:J46" si="19">IF(C35="","",H35+I35)</f>
        <v>10950.515171269099</v>
      </c>
    </row>
    <row r="36" spans="2:10" ht="15" customHeight="1" x14ac:dyDescent="0.25">
      <c r="B36" s="66"/>
      <c r="C36" s="44">
        <f t="shared" si="0"/>
        <v>26</v>
      </c>
      <c r="D36" s="45">
        <f t="shared" si="14"/>
        <v>39991.427033297325</v>
      </c>
      <c r="E36" s="45">
        <f t="shared" si="15"/>
        <v>33.326189194414439</v>
      </c>
      <c r="F36" s="45">
        <f t="shared" si="16"/>
        <v>404.69441765634951</v>
      </c>
      <c r="G36" s="45">
        <f t="shared" si="3"/>
        <v>438.02060685076395</v>
      </c>
      <c r="H36" s="46">
        <f t="shared" si="17"/>
        <v>975.26839376084445</v>
      </c>
      <c r="I36" s="47">
        <f t="shared" si="18"/>
        <v>10413.267384359018</v>
      </c>
      <c r="J36" s="48">
        <f t="shared" si="19"/>
        <v>11388.535778119862</v>
      </c>
    </row>
    <row r="37" spans="2:10" ht="15" customHeight="1" x14ac:dyDescent="0.25">
      <c r="B37" s="66"/>
      <c r="C37" s="44">
        <f t="shared" si="0"/>
        <v>27</v>
      </c>
      <c r="D37" s="45">
        <f t="shared" si="14"/>
        <v>39586.732615640976</v>
      </c>
      <c r="E37" s="45">
        <f t="shared" si="15"/>
        <v>32.988943846367484</v>
      </c>
      <c r="F37" s="45">
        <f t="shared" si="16"/>
        <v>405.03166300439648</v>
      </c>
      <c r="G37" s="45">
        <f t="shared" si="3"/>
        <v>438.02060685076395</v>
      </c>
      <c r="H37" s="46">
        <f t="shared" si="17"/>
        <v>1008.257337607212</v>
      </c>
      <c r="I37" s="47">
        <f t="shared" si="18"/>
        <v>10818.299047363415</v>
      </c>
      <c r="J37" s="48">
        <f t="shared" si="19"/>
        <v>11826.556384970627</v>
      </c>
    </row>
    <row r="38" spans="2:10" ht="15" customHeight="1" x14ac:dyDescent="0.25">
      <c r="B38" s="66"/>
      <c r="C38" s="44">
        <f t="shared" si="0"/>
        <v>28</v>
      </c>
      <c r="D38" s="45">
        <f t="shared" si="14"/>
        <v>39181.70095263658</v>
      </c>
      <c r="E38" s="45">
        <f t="shared" si="15"/>
        <v>32.651417460530489</v>
      </c>
      <c r="F38" s="45">
        <f t="shared" si="16"/>
        <v>405.36918939023349</v>
      </c>
      <c r="G38" s="45">
        <f t="shared" si="3"/>
        <v>438.02060685076395</v>
      </c>
      <c r="H38" s="46">
        <f t="shared" si="17"/>
        <v>1040.9087550677425</v>
      </c>
      <c r="I38" s="47">
        <f t="shared" si="18"/>
        <v>11223.668236753649</v>
      </c>
      <c r="J38" s="48">
        <f t="shared" si="19"/>
        <v>12264.576991821392</v>
      </c>
    </row>
    <row r="39" spans="2:10" ht="15" customHeight="1" x14ac:dyDescent="0.25">
      <c r="B39" s="66"/>
      <c r="C39" s="44">
        <f t="shared" si="0"/>
        <v>29</v>
      </c>
      <c r="D39" s="45">
        <f t="shared" si="14"/>
        <v>38776.331763246344</v>
      </c>
      <c r="E39" s="45">
        <f t="shared" si="15"/>
        <v>32.313609802705287</v>
      </c>
      <c r="F39" s="45">
        <f t="shared" si="16"/>
        <v>405.70699704805867</v>
      </c>
      <c r="G39" s="45">
        <f t="shared" si="3"/>
        <v>438.02060685076395</v>
      </c>
      <c r="H39" s="46">
        <f t="shared" si="17"/>
        <v>1073.2223648704478</v>
      </c>
      <c r="I39" s="47">
        <f t="shared" si="18"/>
        <v>11629.375233801708</v>
      </c>
      <c r="J39" s="48">
        <f t="shared" si="19"/>
        <v>12702.597598672155</v>
      </c>
    </row>
    <row r="40" spans="2:10" ht="15" customHeight="1" x14ac:dyDescent="0.25">
      <c r="B40" s="66"/>
      <c r="C40" s="44">
        <f t="shared" si="0"/>
        <v>30</v>
      </c>
      <c r="D40" s="45">
        <f t="shared" si="14"/>
        <v>38370.624766198285</v>
      </c>
      <c r="E40" s="45">
        <f t="shared" si="15"/>
        <v>31.975520638498573</v>
      </c>
      <c r="F40" s="45">
        <f t="shared" si="16"/>
        <v>406.0450862122654</v>
      </c>
      <c r="G40" s="45">
        <f t="shared" si="3"/>
        <v>438.02060685076395</v>
      </c>
      <c r="H40" s="46">
        <f t="shared" si="17"/>
        <v>1105.1978855089465</v>
      </c>
      <c r="I40" s="47">
        <f t="shared" si="18"/>
        <v>12035.420320013973</v>
      </c>
      <c r="J40" s="48">
        <f t="shared" si="19"/>
        <v>13140.618205522918</v>
      </c>
    </row>
    <row r="41" spans="2:10" ht="15" customHeight="1" x14ac:dyDescent="0.25">
      <c r="B41" s="66"/>
      <c r="C41" s="44">
        <f t="shared" si="0"/>
        <v>31</v>
      </c>
      <c r="D41" s="45">
        <f t="shared" si="14"/>
        <v>37964.579679986018</v>
      </c>
      <c r="E41" s="45">
        <f t="shared" si="15"/>
        <v>31.637149733321685</v>
      </c>
      <c r="F41" s="45">
        <f t="shared" si="16"/>
        <v>406.38345711744228</v>
      </c>
      <c r="G41" s="45">
        <f t="shared" si="3"/>
        <v>438.02060685076395</v>
      </c>
      <c r="H41" s="46">
        <f t="shared" si="17"/>
        <v>1136.8350352422681</v>
      </c>
      <c r="I41" s="47">
        <f t="shared" si="18"/>
        <v>12441.803777131416</v>
      </c>
      <c r="J41" s="48">
        <f t="shared" si="19"/>
        <v>13578.638812373683</v>
      </c>
    </row>
    <row r="42" spans="2:10" ht="15" customHeight="1" x14ac:dyDescent="0.25">
      <c r="B42" s="66"/>
      <c r="C42" s="44">
        <f t="shared" si="0"/>
        <v>32</v>
      </c>
      <c r="D42" s="45">
        <f t="shared" si="14"/>
        <v>37558.196222868573</v>
      </c>
      <c r="E42" s="45">
        <f t="shared" si="15"/>
        <v>31.298496852390478</v>
      </c>
      <c r="F42" s="45">
        <f t="shared" si="16"/>
        <v>406.72210999837347</v>
      </c>
      <c r="G42" s="45">
        <f t="shared" si="3"/>
        <v>438.02060685076395</v>
      </c>
      <c r="H42" s="46">
        <f t="shared" si="17"/>
        <v>1168.1335320946584</v>
      </c>
      <c r="I42" s="47">
        <f t="shared" si="18"/>
        <v>12848.525887129788</v>
      </c>
      <c r="J42" s="48">
        <f t="shared" si="19"/>
        <v>14016.659419224447</v>
      </c>
    </row>
    <row r="43" spans="2:10" ht="15" customHeight="1" x14ac:dyDescent="0.25">
      <c r="B43" s="66"/>
      <c r="C43" s="44">
        <f t="shared" si="0"/>
        <v>33</v>
      </c>
      <c r="D43" s="45">
        <f t="shared" si="14"/>
        <v>37151.474112870201</v>
      </c>
      <c r="E43" s="45">
        <f t="shared" si="15"/>
        <v>30.959561760725169</v>
      </c>
      <c r="F43" s="45">
        <f t="shared" si="16"/>
        <v>407.06104509003876</v>
      </c>
      <c r="G43" s="45">
        <f t="shared" si="3"/>
        <v>438.02060685076395</v>
      </c>
      <c r="H43" s="46">
        <f t="shared" si="17"/>
        <v>1199.0930938553836</v>
      </c>
      <c r="I43" s="47">
        <f t="shared" si="18"/>
        <v>13255.586932219827</v>
      </c>
      <c r="J43" s="48">
        <f t="shared" si="19"/>
        <v>14454.68002607521</v>
      </c>
    </row>
    <row r="44" spans="2:10" ht="15" customHeight="1" x14ac:dyDescent="0.25">
      <c r="B44" s="66"/>
      <c r="C44" s="44">
        <f t="shared" si="0"/>
        <v>34</v>
      </c>
      <c r="D44" s="45">
        <f t="shared" si="14"/>
        <v>36744.413067780159</v>
      </c>
      <c r="E44" s="45">
        <f t="shared" si="15"/>
        <v>30.620344223150134</v>
      </c>
      <c r="F44" s="45">
        <f t="shared" si="16"/>
        <v>407.40026262761381</v>
      </c>
      <c r="G44" s="45">
        <f t="shared" si="3"/>
        <v>438.02060685076395</v>
      </c>
      <c r="H44" s="46">
        <f t="shared" si="17"/>
        <v>1229.7134380785337</v>
      </c>
      <c r="I44" s="47">
        <f t="shared" si="18"/>
        <v>13662.987194847441</v>
      </c>
      <c r="J44" s="48">
        <f t="shared" si="19"/>
        <v>14892.700632925975</v>
      </c>
    </row>
    <row r="45" spans="2:10" ht="15" customHeight="1" x14ac:dyDescent="0.25">
      <c r="B45" s="66"/>
      <c r="C45" s="44">
        <f t="shared" si="0"/>
        <v>35</v>
      </c>
      <c r="D45" s="45">
        <f t="shared" si="14"/>
        <v>36337.012805152546</v>
      </c>
      <c r="E45" s="45">
        <f t="shared" si="15"/>
        <v>30.28084400429379</v>
      </c>
      <c r="F45" s="45">
        <f t="shared" si="16"/>
        <v>407.73976284647017</v>
      </c>
      <c r="G45" s="45">
        <f t="shared" si="3"/>
        <v>438.02060685076395</v>
      </c>
      <c r="H45" s="46">
        <f t="shared" si="17"/>
        <v>1259.9942820828276</v>
      </c>
      <c r="I45" s="47">
        <f t="shared" si="18"/>
        <v>14070.726957693911</v>
      </c>
      <c r="J45" s="48">
        <f t="shared" si="19"/>
        <v>15330.721239776738</v>
      </c>
    </row>
    <row r="46" spans="2:10" ht="15" customHeight="1" x14ac:dyDescent="0.25">
      <c r="B46" s="67"/>
      <c r="C46" s="49">
        <f t="shared" si="0"/>
        <v>36</v>
      </c>
      <c r="D46" s="50">
        <f t="shared" si="14"/>
        <v>35929.273042306078</v>
      </c>
      <c r="E46" s="50">
        <f t="shared" si="15"/>
        <v>29.941060868588401</v>
      </c>
      <c r="F46" s="50">
        <f t="shared" si="16"/>
        <v>408.07954598217555</v>
      </c>
      <c r="G46" s="50">
        <f t="shared" si="3"/>
        <v>438.02060685076395</v>
      </c>
      <c r="H46" s="51">
        <f t="shared" si="17"/>
        <v>1289.935342951416</v>
      </c>
      <c r="I46" s="52">
        <f t="shared" si="18"/>
        <v>14478.806503676085</v>
      </c>
      <c r="J46" s="53">
        <f t="shared" si="19"/>
        <v>15768.741846627501</v>
      </c>
    </row>
    <row r="47" spans="2:10" ht="15" customHeight="1" x14ac:dyDescent="0.25">
      <c r="B47" s="65">
        <f>+IF(C47="","",B35+1)</f>
        <v>4</v>
      </c>
      <c r="C47" s="39">
        <f t="shared" si="0"/>
        <v>37</v>
      </c>
      <c r="D47" s="40">
        <f t="shared" ref="D47:D110" si="20">IF(C47="","",D46-F46)</f>
        <v>35521.193496323904</v>
      </c>
      <c r="E47" s="40">
        <f t="shared" ref="E47:E110" si="21">IF(C47="","",D47*($C$5/12))</f>
        <v>29.600994580269923</v>
      </c>
      <c r="F47" s="40">
        <f t="shared" ref="F47:F110" si="22">IF(C47="","",G47-E47)</f>
        <v>408.41961227049404</v>
      </c>
      <c r="G47" s="40">
        <f t="shared" si="3"/>
        <v>438.02060685076395</v>
      </c>
      <c r="H47" s="41">
        <f t="shared" ref="H47:H110" si="23">IF(C47="","",E47+H46)</f>
        <v>1319.5363375316861</v>
      </c>
      <c r="I47" s="42">
        <f t="shared" ref="I47:I110" si="24">IF(C47="","",I46+F47)</f>
        <v>14887.22611594658</v>
      </c>
      <c r="J47" s="43">
        <f t="shared" ref="J47:J110" si="25">IF(C47="","",H47+I47)</f>
        <v>16206.762453478266</v>
      </c>
    </row>
    <row r="48" spans="2:10" ht="15" customHeight="1" x14ac:dyDescent="0.25">
      <c r="B48" s="66"/>
      <c r="C48" s="44">
        <f t="shared" si="0"/>
        <v>38</v>
      </c>
      <c r="D48" s="45">
        <f t="shared" si="20"/>
        <v>35112.773884053408</v>
      </c>
      <c r="E48" s="45">
        <f t="shared" si="21"/>
        <v>29.260644903377841</v>
      </c>
      <c r="F48" s="45">
        <f t="shared" si="22"/>
        <v>408.7599619473861</v>
      </c>
      <c r="G48" s="45">
        <f t="shared" si="3"/>
        <v>438.02060685076395</v>
      </c>
      <c r="H48" s="46">
        <f t="shared" si="23"/>
        <v>1348.7969824350639</v>
      </c>
      <c r="I48" s="47">
        <f t="shared" si="24"/>
        <v>15295.986077893966</v>
      </c>
      <c r="J48" s="48">
        <f t="shared" si="25"/>
        <v>16644.783060329028</v>
      </c>
    </row>
    <row r="49" spans="2:10" ht="15" customHeight="1" x14ac:dyDescent="0.25">
      <c r="B49" s="66"/>
      <c r="C49" s="44">
        <f t="shared" si="0"/>
        <v>39</v>
      </c>
      <c r="D49" s="45">
        <f t="shared" si="20"/>
        <v>34704.013922106024</v>
      </c>
      <c r="E49" s="45">
        <f t="shared" si="21"/>
        <v>28.920011601755022</v>
      </c>
      <c r="F49" s="45">
        <f t="shared" si="22"/>
        <v>409.10059524900896</v>
      </c>
      <c r="G49" s="45">
        <f t="shared" si="3"/>
        <v>438.02060685076395</v>
      </c>
      <c r="H49" s="46">
        <f t="shared" si="23"/>
        <v>1377.716994036819</v>
      </c>
      <c r="I49" s="47">
        <f t="shared" si="24"/>
        <v>15705.086673142974</v>
      </c>
      <c r="J49" s="48">
        <f t="shared" si="25"/>
        <v>17082.803667179793</v>
      </c>
    </row>
    <row r="50" spans="2:10" ht="15" customHeight="1" x14ac:dyDescent="0.25">
      <c r="B50" s="66"/>
      <c r="C50" s="44">
        <f t="shared" si="0"/>
        <v>40</v>
      </c>
      <c r="D50" s="45">
        <f t="shared" si="20"/>
        <v>34294.913326857015</v>
      </c>
      <c r="E50" s="45">
        <f t="shared" si="21"/>
        <v>28.579094439047513</v>
      </c>
      <c r="F50" s="45">
        <f t="shared" si="22"/>
        <v>409.44151241171642</v>
      </c>
      <c r="G50" s="45">
        <f t="shared" si="3"/>
        <v>438.02060685076395</v>
      </c>
      <c r="H50" s="46">
        <f t="shared" si="23"/>
        <v>1406.2960884758666</v>
      </c>
      <c r="I50" s="47">
        <f t="shared" si="24"/>
        <v>16114.528185554691</v>
      </c>
      <c r="J50" s="48">
        <f t="shared" si="25"/>
        <v>17520.824274030558</v>
      </c>
    </row>
    <row r="51" spans="2:10" ht="15" customHeight="1" x14ac:dyDescent="0.25">
      <c r="B51" s="66"/>
      <c r="C51" s="44">
        <f t="shared" si="0"/>
        <v>41</v>
      </c>
      <c r="D51" s="45">
        <f t="shared" si="20"/>
        <v>33885.4718144453</v>
      </c>
      <c r="E51" s="45">
        <f t="shared" si="21"/>
        <v>28.237893178704418</v>
      </c>
      <c r="F51" s="45">
        <f t="shared" si="22"/>
        <v>409.78271367205951</v>
      </c>
      <c r="G51" s="45">
        <f t="shared" si="3"/>
        <v>438.02060685076395</v>
      </c>
      <c r="H51" s="46">
        <f t="shared" si="23"/>
        <v>1434.5339816545709</v>
      </c>
      <c r="I51" s="47">
        <f t="shared" si="24"/>
        <v>16524.310899226752</v>
      </c>
      <c r="J51" s="48">
        <f t="shared" si="25"/>
        <v>17958.844880881323</v>
      </c>
    </row>
    <row r="52" spans="2:10" ht="15" customHeight="1" x14ac:dyDescent="0.25">
      <c r="B52" s="66"/>
      <c r="C52" s="44">
        <f t="shared" si="0"/>
        <v>42</v>
      </c>
      <c r="D52" s="45">
        <f t="shared" si="20"/>
        <v>33475.689100773241</v>
      </c>
      <c r="E52" s="45">
        <f t="shared" si="21"/>
        <v>27.896407583977702</v>
      </c>
      <c r="F52" s="45">
        <f t="shared" si="22"/>
        <v>410.12419926678626</v>
      </c>
      <c r="G52" s="45">
        <f t="shared" si="3"/>
        <v>438.02060685076395</v>
      </c>
      <c r="H52" s="46">
        <f t="shared" si="23"/>
        <v>1462.4303892385485</v>
      </c>
      <c r="I52" s="47">
        <f t="shared" si="24"/>
        <v>16934.435098493537</v>
      </c>
      <c r="J52" s="48">
        <f t="shared" si="25"/>
        <v>18396.865487732084</v>
      </c>
    </row>
    <row r="53" spans="2:10" ht="15" customHeight="1" x14ac:dyDescent="0.25">
      <c r="B53" s="66"/>
      <c r="C53" s="44">
        <f t="shared" si="0"/>
        <v>43</v>
      </c>
      <c r="D53" s="45">
        <f t="shared" si="20"/>
        <v>33065.564901506455</v>
      </c>
      <c r="E53" s="45">
        <f t="shared" si="21"/>
        <v>27.554637417922049</v>
      </c>
      <c r="F53" s="45">
        <f t="shared" si="22"/>
        <v>410.46596943284192</v>
      </c>
      <c r="G53" s="45">
        <f t="shared" si="3"/>
        <v>438.02060685076395</v>
      </c>
      <c r="H53" s="46">
        <f t="shared" si="23"/>
        <v>1489.9850266564706</v>
      </c>
      <c r="I53" s="47">
        <f t="shared" si="24"/>
        <v>17344.901067926377</v>
      </c>
      <c r="J53" s="48">
        <f t="shared" si="25"/>
        <v>18834.886094582849</v>
      </c>
    </row>
    <row r="54" spans="2:10" ht="15" customHeight="1" x14ac:dyDescent="0.25">
      <c r="B54" s="66"/>
      <c r="C54" s="44">
        <f t="shared" si="0"/>
        <v>44</v>
      </c>
      <c r="D54" s="45">
        <f t="shared" si="20"/>
        <v>32655.098932073615</v>
      </c>
      <c r="E54" s="45">
        <f t="shared" si="21"/>
        <v>27.21258244339468</v>
      </c>
      <c r="F54" s="45">
        <f t="shared" si="22"/>
        <v>410.80802440736926</v>
      </c>
      <c r="G54" s="45">
        <f t="shared" si="3"/>
        <v>438.02060685076395</v>
      </c>
      <c r="H54" s="46">
        <f t="shared" si="23"/>
        <v>1517.1976090998653</v>
      </c>
      <c r="I54" s="47">
        <f t="shared" si="24"/>
        <v>17755.709092333746</v>
      </c>
      <c r="J54" s="48">
        <f t="shared" si="25"/>
        <v>19272.906701433611</v>
      </c>
    </row>
    <row r="55" spans="2:10" ht="15" customHeight="1" x14ac:dyDescent="0.25">
      <c r="B55" s="66"/>
      <c r="C55" s="44">
        <f t="shared" si="0"/>
        <v>45</v>
      </c>
      <c r="D55" s="45">
        <f t="shared" si="20"/>
        <v>32244.290907666247</v>
      </c>
      <c r="E55" s="45">
        <f t="shared" si="21"/>
        <v>26.870242423055206</v>
      </c>
      <c r="F55" s="45">
        <f t="shared" si="22"/>
        <v>411.15036442770872</v>
      </c>
      <c r="G55" s="45">
        <f t="shared" si="3"/>
        <v>438.02060685076395</v>
      </c>
      <c r="H55" s="46">
        <f t="shared" si="23"/>
        <v>1544.0678515229206</v>
      </c>
      <c r="I55" s="47">
        <f t="shared" si="24"/>
        <v>18166.859456761453</v>
      </c>
      <c r="J55" s="48">
        <f t="shared" si="25"/>
        <v>19710.927308284372</v>
      </c>
    </row>
    <row r="56" spans="2:10" ht="15" customHeight="1" x14ac:dyDescent="0.25">
      <c r="B56" s="66"/>
      <c r="C56" s="44">
        <f t="shared" si="0"/>
        <v>46</v>
      </c>
      <c r="D56" s="45">
        <f t="shared" si="20"/>
        <v>31833.14054323854</v>
      </c>
      <c r="E56" s="45">
        <f t="shared" si="21"/>
        <v>26.527617119365452</v>
      </c>
      <c r="F56" s="45">
        <f t="shared" si="22"/>
        <v>411.4929897313985</v>
      </c>
      <c r="G56" s="45">
        <f t="shared" si="3"/>
        <v>438.02060685076395</v>
      </c>
      <c r="H56" s="46">
        <f t="shared" si="23"/>
        <v>1570.5954686422861</v>
      </c>
      <c r="I56" s="47">
        <f t="shared" si="24"/>
        <v>18578.352446492852</v>
      </c>
      <c r="J56" s="48">
        <f t="shared" si="25"/>
        <v>20148.947915135137</v>
      </c>
    </row>
    <row r="57" spans="2:10" ht="15" customHeight="1" x14ac:dyDescent="0.25">
      <c r="B57" s="66"/>
      <c r="C57" s="44">
        <f t="shared" si="0"/>
        <v>47</v>
      </c>
      <c r="D57" s="45">
        <f t="shared" si="20"/>
        <v>31421.64755350714</v>
      </c>
      <c r="E57" s="45">
        <f t="shared" si="21"/>
        <v>26.184706294589287</v>
      </c>
      <c r="F57" s="45">
        <f t="shared" si="22"/>
        <v>411.83590055617469</v>
      </c>
      <c r="G57" s="45">
        <f t="shared" si="3"/>
        <v>438.02060685076395</v>
      </c>
      <c r="H57" s="46">
        <f t="shared" si="23"/>
        <v>1596.7801749368753</v>
      </c>
      <c r="I57" s="47">
        <f t="shared" si="24"/>
        <v>18990.188347049028</v>
      </c>
      <c r="J57" s="48">
        <f t="shared" si="25"/>
        <v>20586.968521985902</v>
      </c>
    </row>
    <row r="58" spans="2:10" ht="15" customHeight="1" x14ac:dyDescent="0.25">
      <c r="B58" s="67"/>
      <c r="C58" s="49">
        <f t="shared" si="0"/>
        <v>48</v>
      </c>
      <c r="D58" s="50">
        <f t="shared" si="20"/>
        <v>31009.811652950964</v>
      </c>
      <c r="E58" s="50">
        <f t="shared" si="21"/>
        <v>25.841509710792472</v>
      </c>
      <c r="F58" s="50">
        <f t="shared" si="22"/>
        <v>412.17909713997147</v>
      </c>
      <c r="G58" s="50">
        <f t="shared" si="3"/>
        <v>438.02060685076395</v>
      </c>
      <c r="H58" s="51">
        <f t="shared" si="23"/>
        <v>1622.6216846476677</v>
      </c>
      <c r="I58" s="52">
        <f t="shared" si="24"/>
        <v>19402.367444189</v>
      </c>
      <c r="J58" s="53">
        <f t="shared" si="25"/>
        <v>21024.989128836667</v>
      </c>
    </row>
    <row r="59" spans="2:10" ht="15" customHeight="1" x14ac:dyDescent="0.25">
      <c r="B59" s="65">
        <f>+IF(C59="","",B47+1)</f>
        <v>5</v>
      </c>
      <c r="C59" s="39">
        <f t="shared" si="0"/>
        <v>49</v>
      </c>
      <c r="D59" s="40">
        <f t="shared" si="20"/>
        <v>30597.632555810993</v>
      </c>
      <c r="E59" s="40">
        <f t="shared" si="21"/>
        <v>25.498027129842495</v>
      </c>
      <c r="F59" s="40">
        <f t="shared" si="22"/>
        <v>412.52257972092144</v>
      </c>
      <c r="G59" s="40">
        <f t="shared" si="3"/>
        <v>438.02060685076395</v>
      </c>
      <c r="H59" s="41">
        <f t="shared" si="23"/>
        <v>1648.1197117775102</v>
      </c>
      <c r="I59" s="42">
        <f t="shared" si="24"/>
        <v>19814.89002390992</v>
      </c>
      <c r="J59" s="43">
        <f t="shared" si="25"/>
        <v>21463.009735687432</v>
      </c>
    </row>
    <row r="60" spans="2:10" ht="15" customHeight="1" x14ac:dyDescent="0.25">
      <c r="B60" s="66"/>
      <c r="C60" s="44">
        <f t="shared" si="0"/>
        <v>50</v>
      </c>
      <c r="D60" s="45">
        <f t="shared" si="20"/>
        <v>30185.109976090072</v>
      </c>
      <c r="E60" s="45">
        <f t="shared" si="21"/>
        <v>25.154258313408395</v>
      </c>
      <c r="F60" s="45">
        <f t="shared" si="22"/>
        <v>412.86634853735558</v>
      </c>
      <c r="G60" s="45">
        <f t="shared" si="3"/>
        <v>438.02060685076395</v>
      </c>
      <c r="H60" s="46">
        <f t="shared" si="23"/>
        <v>1673.2739700909187</v>
      </c>
      <c r="I60" s="47">
        <f t="shared" si="24"/>
        <v>20227.756372447275</v>
      </c>
      <c r="J60" s="48">
        <f t="shared" si="25"/>
        <v>21901.030342538194</v>
      </c>
    </row>
    <row r="61" spans="2:10" ht="15" customHeight="1" x14ac:dyDescent="0.25">
      <c r="B61" s="66"/>
      <c r="C61" s="44">
        <f t="shared" si="0"/>
        <v>51</v>
      </c>
      <c r="D61" s="45">
        <f t="shared" si="20"/>
        <v>29772.243627552718</v>
      </c>
      <c r="E61" s="45">
        <f t="shared" si="21"/>
        <v>24.8102030229606</v>
      </c>
      <c r="F61" s="45">
        <f t="shared" si="22"/>
        <v>413.21040382780336</v>
      </c>
      <c r="G61" s="45">
        <f t="shared" si="3"/>
        <v>438.02060685076395</v>
      </c>
      <c r="H61" s="46">
        <f t="shared" si="23"/>
        <v>1698.0841731138794</v>
      </c>
      <c r="I61" s="47">
        <f t="shared" si="24"/>
        <v>20640.96677627508</v>
      </c>
      <c r="J61" s="48">
        <f t="shared" si="25"/>
        <v>22339.050949388959</v>
      </c>
    </row>
    <row r="62" spans="2:10" ht="15" customHeight="1" x14ac:dyDescent="0.25">
      <c r="B62" s="66"/>
      <c r="C62" s="44">
        <f t="shared" si="0"/>
        <v>52</v>
      </c>
      <c r="D62" s="45">
        <f t="shared" si="20"/>
        <v>29359.033223724913</v>
      </c>
      <c r="E62" s="45">
        <f t="shared" si="21"/>
        <v>24.465861019770763</v>
      </c>
      <c r="F62" s="45">
        <f t="shared" si="22"/>
        <v>413.55474583099317</v>
      </c>
      <c r="G62" s="45">
        <f t="shared" si="3"/>
        <v>438.02060685076395</v>
      </c>
      <c r="H62" s="46">
        <f t="shared" si="23"/>
        <v>1722.5500341336501</v>
      </c>
      <c r="I62" s="47">
        <f t="shared" si="24"/>
        <v>21054.521522106072</v>
      </c>
      <c r="J62" s="48">
        <f t="shared" si="25"/>
        <v>22777.071556239724</v>
      </c>
    </row>
    <row r="63" spans="2:10" ht="15" customHeight="1" x14ac:dyDescent="0.25">
      <c r="B63" s="66"/>
      <c r="C63" s="44">
        <f t="shared" si="0"/>
        <v>53</v>
      </c>
      <c r="D63" s="45">
        <f t="shared" si="20"/>
        <v>28945.478477893921</v>
      </c>
      <c r="E63" s="45">
        <f t="shared" si="21"/>
        <v>24.121232064911602</v>
      </c>
      <c r="F63" s="45">
        <f t="shared" si="22"/>
        <v>413.89937478585233</v>
      </c>
      <c r="G63" s="45">
        <f t="shared" si="3"/>
        <v>438.02060685076395</v>
      </c>
      <c r="H63" s="46">
        <f t="shared" si="23"/>
        <v>1746.6712661985616</v>
      </c>
      <c r="I63" s="47">
        <f t="shared" si="24"/>
        <v>21468.420896891923</v>
      </c>
      <c r="J63" s="48">
        <f t="shared" si="25"/>
        <v>23215.092163090485</v>
      </c>
    </row>
    <row r="64" spans="2:10" ht="15" customHeight="1" x14ac:dyDescent="0.25">
      <c r="B64" s="66"/>
      <c r="C64" s="44">
        <f t="shared" si="0"/>
        <v>54</v>
      </c>
      <c r="D64" s="45">
        <f t="shared" si="20"/>
        <v>28531.57910310807</v>
      </c>
      <c r="E64" s="45">
        <f t="shared" si="21"/>
        <v>23.776315919256728</v>
      </c>
      <c r="F64" s="45">
        <f t="shared" si="22"/>
        <v>414.24429093150724</v>
      </c>
      <c r="G64" s="45">
        <f t="shared" si="3"/>
        <v>438.02060685076395</v>
      </c>
      <c r="H64" s="46">
        <f t="shared" si="23"/>
        <v>1770.4475821178185</v>
      </c>
      <c r="I64" s="47">
        <f t="shared" si="24"/>
        <v>21882.66518782343</v>
      </c>
      <c r="J64" s="48">
        <f t="shared" si="25"/>
        <v>23653.112769941246</v>
      </c>
    </row>
    <row r="65" spans="2:10" ht="15" customHeight="1" x14ac:dyDescent="0.25">
      <c r="B65" s="66"/>
      <c r="C65" s="44">
        <f t="shared" si="0"/>
        <v>55</v>
      </c>
      <c r="D65" s="45">
        <f t="shared" si="20"/>
        <v>28117.334812176563</v>
      </c>
      <c r="E65" s="45">
        <f t="shared" si="21"/>
        <v>23.431112343480471</v>
      </c>
      <c r="F65" s="45">
        <f t="shared" si="22"/>
        <v>414.58949450728346</v>
      </c>
      <c r="G65" s="45">
        <f t="shared" si="3"/>
        <v>438.02060685076395</v>
      </c>
      <c r="H65" s="46">
        <f t="shared" si="23"/>
        <v>1793.8786944612989</v>
      </c>
      <c r="I65" s="47">
        <f t="shared" si="24"/>
        <v>22297.254682330713</v>
      </c>
      <c r="J65" s="48">
        <f t="shared" si="25"/>
        <v>24091.133376792011</v>
      </c>
    </row>
    <row r="66" spans="2:10" ht="15" customHeight="1" x14ac:dyDescent="0.25">
      <c r="B66" s="66"/>
      <c r="C66" s="44">
        <f t="shared" si="0"/>
        <v>56</v>
      </c>
      <c r="D66" s="45">
        <f t="shared" si="20"/>
        <v>27702.74531766928</v>
      </c>
      <c r="E66" s="45">
        <f t="shared" si="21"/>
        <v>23.085621098057736</v>
      </c>
      <c r="F66" s="45">
        <f t="shared" si="22"/>
        <v>414.93498575270621</v>
      </c>
      <c r="G66" s="45">
        <f t="shared" si="3"/>
        <v>438.02060685076395</v>
      </c>
      <c r="H66" s="46">
        <f t="shared" si="23"/>
        <v>1816.9643155593567</v>
      </c>
      <c r="I66" s="47">
        <f t="shared" si="24"/>
        <v>22712.189668083418</v>
      </c>
      <c r="J66" s="48">
        <f t="shared" si="25"/>
        <v>24529.153983642776</v>
      </c>
    </row>
    <row r="67" spans="2:10" ht="15" customHeight="1" x14ac:dyDescent="0.25">
      <c r="B67" s="66"/>
      <c r="C67" s="44">
        <f t="shared" si="0"/>
        <v>57</v>
      </c>
      <c r="D67" s="45">
        <f t="shared" si="20"/>
        <v>27287.810331916575</v>
      </c>
      <c r="E67" s="45">
        <f t="shared" si="21"/>
        <v>22.739841943263812</v>
      </c>
      <c r="F67" s="45">
        <f t="shared" si="22"/>
        <v>415.28076490750016</v>
      </c>
      <c r="G67" s="45">
        <f t="shared" si="3"/>
        <v>438.02060685076395</v>
      </c>
      <c r="H67" s="46">
        <f t="shared" si="23"/>
        <v>1839.7041575026205</v>
      </c>
      <c r="I67" s="47">
        <f t="shared" si="24"/>
        <v>23127.470432990918</v>
      </c>
      <c r="J67" s="48">
        <f t="shared" si="25"/>
        <v>24967.174590493538</v>
      </c>
    </row>
    <row r="68" spans="2:10" ht="15" customHeight="1" x14ac:dyDescent="0.25">
      <c r="B68" s="66"/>
      <c r="C68" s="44">
        <f t="shared" si="0"/>
        <v>58</v>
      </c>
      <c r="D68" s="45">
        <f t="shared" si="20"/>
        <v>26872.529567009075</v>
      </c>
      <c r="E68" s="45">
        <f t="shared" si="21"/>
        <v>22.393774639174229</v>
      </c>
      <c r="F68" s="45">
        <f t="shared" si="22"/>
        <v>415.62683221158971</v>
      </c>
      <c r="G68" s="45">
        <f t="shared" si="3"/>
        <v>438.02060685076395</v>
      </c>
      <c r="H68" s="46">
        <f t="shared" si="23"/>
        <v>1862.0979321417947</v>
      </c>
      <c r="I68" s="47">
        <f t="shared" si="24"/>
        <v>23543.097265202508</v>
      </c>
      <c r="J68" s="48">
        <f t="shared" si="25"/>
        <v>25405.195197344303</v>
      </c>
    </row>
    <row r="69" spans="2:10" ht="15" customHeight="1" x14ac:dyDescent="0.25">
      <c r="B69" s="66"/>
      <c r="C69" s="44">
        <f t="shared" si="0"/>
        <v>59</v>
      </c>
      <c r="D69" s="45">
        <f t="shared" si="20"/>
        <v>26456.902734797484</v>
      </c>
      <c r="E69" s="45">
        <f t="shared" si="21"/>
        <v>22.047418945664571</v>
      </c>
      <c r="F69" s="45">
        <f t="shared" si="22"/>
        <v>415.97318790509939</v>
      </c>
      <c r="G69" s="45">
        <f t="shared" si="3"/>
        <v>438.02060685076395</v>
      </c>
      <c r="H69" s="46">
        <f t="shared" si="23"/>
        <v>1884.1453510874592</v>
      </c>
      <c r="I69" s="47">
        <f t="shared" si="24"/>
        <v>23959.070453107608</v>
      </c>
      <c r="J69" s="48">
        <f t="shared" si="25"/>
        <v>25843.215804195068</v>
      </c>
    </row>
    <row r="70" spans="2:10" ht="15" customHeight="1" x14ac:dyDescent="0.25">
      <c r="B70" s="67"/>
      <c r="C70" s="49">
        <f t="shared" si="0"/>
        <v>60</v>
      </c>
      <c r="D70" s="50">
        <f t="shared" si="20"/>
        <v>26040.929546892385</v>
      </c>
      <c r="E70" s="50">
        <f t="shared" si="21"/>
        <v>21.700774622410322</v>
      </c>
      <c r="F70" s="50">
        <f t="shared" si="22"/>
        <v>416.31983222835362</v>
      </c>
      <c r="G70" s="50">
        <f t="shared" si="3"/>
        <v>438.02060685076395</v>
      </c>
      <c r="H70" s="51">
        <f t="shared" si="23"/>
        <v>1905.8461257098695</v>
      </c>
      <c r="I70" s="52">
        <f t="shared" si="24"/>
        <v>24375.390285335961</v>
      </c>
      <c r="J70" s="53">
        <f t="shared" si="25"/>
        <v>26281.236411045829</v>
      </c>
    </row>
    <row r="71" spans="2:10" ht="15" customHeight="1" x14ac:dyDescent="0.25">
      <c r="B71" s="65">
        <f>+IF(C71="","",B59+1)</f>
        <v>6</v>
      </c>
      <c r="C71" s="39">
        <f t="shared" si="0"/>
        <v>61</v>
      </c>
      <c r="D71" s="40">
        <f t="shared" si="20"/>
        <v>25624.609714664031</v>
      </c>
      <c r="E71" s="40">
        <f t="shared" si="21"/>
        <v>21.353841428886692</v>
      </c>
      <c r="F71" s="40">
        <f t="shared" si="22"/>
        <v>416.66676542187724</v>
      </c>
      <c r="G71" s="40">
        <f t="shared" si="3"/>
        <v>438.02060685076395</v>
      </c>
      <c r="H71" s="41">
        <f t="shared" si="23"/>
        <v>1927.1999671387562</v>
      </c>
      <c r="I71" s="42">
        <f t="shared" si="24"/>
        <v>24792.057050757838</v>
      </c>
      <c r="J71" s="43">
        <f t="shared" si="25"/>
        <v>26719.257017896594</v>
      </c>
    </row>
    <row r="72" spans="2:10" ht="15" customHeight="1" x14ac:dyDescent="0.25">
      <c r="B72" s="66"/>
      <c r="C72" s="44">
        <f t="shared" si="0"/>
        <v>62</v>
      </c>
      <c r="D72" s="45">
        <f t="shared" si="20"/>
        <v>25207.942949242155</v>
      </c>
      <c r="E72" s="45">
        <f t="shared" si="21"/>
        <v>21.006619124368463</v>
      </c>
      <c r="F72" s="45">
        <f t="shared" si="22"/>
        <v>417.0139877263955</v>
      </c>
      <c r="G72" s="45">
        <f t="shared" si="3"/>
        <v>438.02060685076395</v>
      </c>
      <c r="H72" s="46">
        <f t="shared" si="23"/>
        <v>1948.2065862631246</v>
      </c>
      <c r="I72" s="47">
        <f t="shared" si="24"/>
        <v>25209.071038484231</v>
      </c>
      <c r="J72" s="48">
        <f t="shared" si="25"/>
        <v>27157.277624747356</v>
      </c>
    </row>
    <row r="73" spans="2:10" ht="15" customHeight="1" x14ac:dyDescent="0.25">
      <c r="B73" s="66"/>
      <c r="C73" s="44">
        <f t="shared" si="0"/>
        <v>63</v>
      </c>
      <c r="D73" s="45">
        <f t="shared" si="20"/>
        <v>24790.928961515761</v>
      </c>
      <c r="E73" s="45">
        <f t="shared" si="21"/>
        <v>20.659107467929804</v>
      </c>
      <c r="F73" s="45">
        <f t="shared" si="22"/>
        <v>417.36149938283415</v>
      </c>
      <c r="G73" s="45">
        <f t="shared" si="3"/>
        <v>438.02060685076395</v>
      </c>
      <c r="H73" s="46">
        <f t="shared" si="23"/>
        <v>1968.8656937310543</v>
      </c>
      <c r="I73" s="47">
        <f t="shared" si="24"/>
        <v>25626.432537867066</v>
      </c>
      <c r="J73" s="48">
        <f t="shared" si="25"/>
        <v>27595.298231598121</v>
      </c>
    </row>
    <row r="74" spans="2:10" ht="15" customHeight="1" x14ac:dyDescent="0.25">
      <c r="B74" s="66"/>
      <c r="C74" s="44">
        <f t="shared" si="0"/>
        <v>64</v>
      </c>
      <c r="D74" s="45">
        <f t="shared" si="20"/>
        <v>24373.567462132927</v>
      </c>
      <c r="E74" s="45">
        <f t="shared" si="21"/>
        <v>20.311306218444106</v>
      </c>
      <c r="F74" s="45">
        <f t="shared" si="22"/>
        <v>417.70930063231987</v>
      </c>
      <c r="G74" s="45">
        <f t="shared" si="3"/>
        <v>438.02060685076395</v>
      </c>
      <c r="H74" s="46">
        <f t="shared" si="23"/>
        <v>1989.1769999494984</v>
      </c>
      <c r="I74" s="47">
        <f t="shared" si="24"/>
        <v>26044.141838499385</v>
      </c>
      <c r="J74" s="48">
        <f t="shared" si="25"/>
        <v>28033.318838448882</v>
      </c>
    </row>
    <row r="75" spans="2:10" ht="15" customHeight="1" x14ac:dyDescent="0.25">
      <c r="B75" s="66"/>
      <c r="C75" s="44">
        <f t="shared" si="0"/>
        <v>65</v>
      </c>
      <c r="D75" s="45">
        <f t="shared" si="20"/>
        <v>23955.858161500608</v>
      </c>
      <c r="E75" s="45">
        <f t="shared" si="21"/>
        <v>19.963215134583841</v>
      </c>
      <c r="F75" s="45">
        <f t="shared" si="22"/>
        <v>418.05739171618012</v>
      </c>
      <c r="G75" s="45">
        <f t="shared" si="3"/>
        <v>438.02060685076395</v>
      </c>
      <c r="H75" s="46">
        <f t="shared" si="23"/>
        <v>2009.1402150840822</v>
      </c>
      <c r="I75" s="47">
        <f t="shared" si="24"/>
        <v>26462.199230215567</v>
      </c>
      <c r="J75" s="48">
        <f t="shared" si="25"/>
        <v>28471.339445299651</v>
      </c>
    </row>
    <row r="76" spans="2:10" ht="15" customHeight="1" x14ac:dyDescent="0.25">
      <c r="B76" s="66"/>
      <c r="C76" s="44">
        <f t="shared" ref="C76:C139" si="26">IF(OR(C75=$C$6,C75=""),"",C75+1)</f>
        <v>66</v>
      </c>
      <c r="D76" s="45">
        <f t="shared" si="20"/>
        <v>23537.800769784426</v>
      </c>
      <c r="E76" s="45">
        <f t="shared" si="21"/>
        <v>19.614833974820357</v>
      </c>
      <c r="F76" s="45">
        <f t="shared" si="22"/>
        <v>418.40577287594363</v>
      </c>
      <c r="G76" s="45">
        <f t="shared" si="3"/>
        <v>438.02060685076395</v>
      </c>
      <c r="H76" s="46">
        <f t="shared" si="23"/>
        <v>2028.7550490589026</v>
      </c>
      <c r="I76" s="47">
        <f t="shared" si="24"/>
        <v>26880.60500309151</v>
      </c>
      <c r="J76" s="48">
        <f t="shared" si="25"/>
        <v>28909.360052150412</v>
      </c>
    </row>
    <row r="77" spans="2:10" ht="15" customHeight="1" x14ac:dyDescent="0.25">
      <c r="B77" s="66"/>
      <c r="C77" s="44">
        <f t="shared" si="26"/>
        <v>67</v>
      </c>
      <c r="D77" s="45">
        <f t="shared" si="20"/>
        <v>23119.394996908482</v>
      </c>
      <c r="E77" s="45">
        <f t="shared" si="21"/>
        <v>19.266162497423736</v>
      </c>
      <c r="F77" s="45">
        <f t="shared" si="22"/>
        <v>418.7544443533402</v>
      </c>
      <c r="G77" s="45">
        <f t="shared" ref="G77:G140" si="27">IF(C77="","",PMT($C$5/12,$C$6,-($C$4+$C$7*$C$4)))</f>
        <v>438.02060685076395</v>
      </c>
      <c r="H77" s="46">
        <f t="shared" si="23"/>
        <v>2048.0212115563263</v>
      </c>
      <c r="I77" s="47">
        <f t="shared" si="24"/>
        <v>27299.359447444851</v>
      </c>
      <c r="J77" s="48">
        <f t="shared" si="25"/>
        <v>29347.380659001177</v>
      </c>
    </row>
    <row r="78" spans="2:10" ht="15" customHeight="1" x14ac:dyDescent="0.25">
      <c r="B78" s="66"/>
      <c r="C78" s="44">
        <f t="shared" si="26"/>
        <v>68</v>
      </c>
      <c r="D78" s="45">
        <f t="shared" si="20"/>
        <v>22700.640552555142</v>
      </c>
      <c r="E78" s="45">
        <f t="shared" si="21"/>
        <v>18.91720046046262</v>
      </c>
      <c r="F78" s="45">
        <f t="shared" si="22"/>
        <v>419.10340639030136</v>
      </c>
      <c r="G78" s="45">
        <f t="shared" si="27"/>
        <v>438.02060685076395</v>
      </c>
      <c r="H78" s="46">
        <f t="shared" si="23"/>
        <v>2066.9384120167888</v>
      </c>
      <c r="I78" s="47">
        <f t="shared" si="24"/>
        <v>27718.462853835154</v>
      </c>
      <c r="J78" s="48">
        <f t="shared" si="25"/>
        <v>29785.401265851942</v>
      </c>
    </row>
    <row r="79" spans="2:10" ht="15" customHeight="1" x14ac:dyDescent="0.25">
      <c r="B79" s="66"/>
      <c r="C79" s="44">
        <f t="shared" si="26"/>
        <v>69</v>
      </c>
      <c r="D79" s="45">
        <f t="shared" si="20"/>
        <v>22281.537146164839</v>
      </c>
      <c r="E79" s="45">
        <f t="shared" si="21"/>
        <v>18.567947621804034</v>
      </c>
      <c r="F79" s="45">
        <f t="shared" si="22"/>
        <v>419.45265922895993</v>
      </c>
      <c r="G79" s="45">
        <f t="shared" si="27"/>
        <v>438.02060685076395</v>
      </c>
      <c r="H79" s="46">
        <f t="shared" si="23"/>
        <v>2085.506359638593</v>
      </c>
      <c r="I79" s="47">
        <f t="shared" si="24"/>
        <v>28137.915513064112</v>
      </c>
      <c r="J79" s="48">
        <f t="shared" si="25"/>
        <v>30223.421872702704</v>
      </c>
    </row>
    <row r="80" spans="2:10" ht="15" customHeight="1" x14ac:dyDescent="0.25">
      <c r="B80" s="66"/>
      <c r="C80" s="44">
        <f t="shared" si="26"/>
        <v>70</v>
      </c>
      <c r="D80" s="45">
        <f t="shared" si="20"/>
        <v>21862.084486935881</v>
      </c>
      <c r="E80" s="45">
        <f t="shared" si="21"/>
        <v>18.218403739113235</v>
      </c>
      <c r="F80" s="45">
        <f t="shared" si="22"/>
        <v>419.80220311165073</v>
      </c>
      <c r="G80" s="45">
        <f t="shared" si="27"/>
        <v>438.02060685076395</v>
      </c>
      <c r="H80" s="46">
        <f t="shared" si="23"/>
        <v>2103.7247633777065</v>
      </c>
      <c r="I80" s="47">
        <f t="shared" si="24"/>
        <v>28557.717716175765</v>
      </c>
      <c r="J80" s="48">
        <f t="shared" si="25"/>
        <v>30661.442479553472</v>
      </c>
    </row>
    <row r="81" spans="2:10" ht="15" customHeight="1" x14ac:dyDescent="0.25">
      <c r="B81" s="66"/>
      <c r="C81" s="44">
        <f t="shared" si="26"/>
        <v>71</v>
      </c>
      <c r="D81" s="45">
        <f t="shared" si="20"/>
        <v>21442.282283824228</v>
      </c>
      <c r="E81" s="45">
        <f t="shared" si="21"/>
        <v>17.868568569853526</v>
      </c>
      <c r="F81" s="45">
        <f t="shared" si="22"/>
        <v>420.1520382809104</v>
      </c>
      <c r="G81" s="45">
        <f t="shared" si="27"/>
        <v>438.02060685076395</v>
      </c>
      <c r="H81" s="46">
        <f t="shared" si="23"/>
        <v>2121.5933319475598</v>
      </c>
      <c r="I81" s="47">
        <f t="shared" si="24"/>
        <v>28977.869754456675</v>
      </c>
      <c r="J81" s="48">
        <f t="shared" si="25"/>
        <v>31099.463086404234</v>
      </c>
    </row>
    <row r="82" spans="2:10" ht="15" customHeight="1" x14ac:dyDescent="0.25">
      <c r="B82" s="67"/>
      <c r="C82" s="49">
        <f t="shared" si="26"/>
        <v>72</v>
      </c>
      <c r="D82" s="50">
        <f t="shared" si="20"/>
        <v>21022.130245543318</v>
      </c>
      <c r="E82" s="50">
        <f t="shared" si="21"/>
        <v>17.5184418712861</v>
      </c>
      <c r="F82" s="50">
        <f t="shared" si="22"/>
        <v>420.50216497947787</v>
      </c>
      <c r="G82" s="50">
        <f t="shared" si="27"/>
        <v>438.02060685076395</v>
      </c>
      <c r="H82" s="51">
        <f t="shared" si="23"/>
        <v>2139.1117738188459</v>
      </c>
      <c r="I82" s="52">
        <f t="shared" si="24"/>
        <v>29398.371919436151</v>
      </c>
      <c r="J82" s="53">
        <f t="shared" si="25"/>
        <v>31537.483693254995</v>
      </c>
    </row>
    <row r="83" spans="2:10" ht="15" customHeight="1" x14ac:dyDescent="0.25">
      <c r="B83" s="65">
        <f>+IF(C83="","",B71+1)</f>
        <v>7</v>
      </c>
      <c r="C83" s="39">
        <f t="shared" si="26"/>
        <v>73</v>
      </c>
      <c r="D83" s="40">
        <f t="shared" si="20"/>
        <v>20601.628080563842</v>
      </c>
      <c r="E83" s="40">
        <f t="shared" si="21"/>
        <v>17.16802340046987</v>
      </c>
      <c r="F83" s="40">
        <f t="shared" si="22"/>
        <v>420.85258345029411</v>
      </c>
      <c r="G83" s="40">
        <f t="shared" si="27"/>
        <v>438.02060685076395</v>
      </c>
      <c r="H83" s="41">
        <f t="shared" si="23"/>
        <v>2156.2797972193157</v>
      </c>
      <c r="I83" s="42">
        <f t="shared" si="24"/>
        <v>29819.224502886445</v>
      </c>
      <c r="J83" s="43">
        <f t="shared" si="25"/>
        <v>31975.50430010576</v>
      </c>
    </row>
    <row r="84" spans="2:10" ht="15" customHeight="1" x14ac:dyDescent="0.25">
      <c r="B84" s="66"/>
      <c r="C84" s="44">
        <f t="shared" si="26"/>
        <v>74</v>
      </c>
      <c r="D84" s="45">
        <f t="shared" si="20"/>
        <v>20180.775497113547</v>
      </c>
      <c r="E84" s="45">
        <f t="shared" si="21"/>
        <v>16.81731291426129</v>
      </c>
      <c r="F84" s="45">
        <f t="shared" si="22"/>
        <v>421.20329393650269</v>
      </c>
      <c r="G84" s="45">
        <f t="shared" si="27"/>
        <v>438.02060685076395</v>
      </c>
      <c r="H84" s="46">
        <f t="shared" si="23"/>
        <v>2173.0971101335772</v>
      </c>
      <c r="I84" s="47">
        <f t="shared" si="24"/>
        <v>30240.427796822947</v>
      </c>
      <c r="J84" s="48">
        <f t="shared" si="25"/>
        <v>32413.524906956525</v>
      </c>
    </row>
    <row r="85" spans="2:10" ht="15" customHeight="1" x14ac:dyDescent="0.25">
      <c r="B85" s="66"/>
      <c r="C85" s="44">
        <f t="shared" si="26"/>
        <v>75</v>
      </c>
      <c r="D85" s="45">
        <f t="shared" si="20"/>
        <v>19759.572203177046</v>
      </c>
      <c r="E85" s="45">
        <f t="shared" si="21"/>
        <v>16.466310169314205</v>
      </c>
      <c r="F85" s="45">
        <f t="shared" si="22"/>
        <v>421.55429668144973</v>
      </c>
      <c r="G85" s="45">
        <f t="shared" si="27"/>
        <v>438.02060685076395</v>
      </c>
      <c r="H85" s="46">
        <f t="shared" si="23"/>
        <v>2189.5634203028912</v>
      </c>
      <c r="I85" s="47">
        <f t="shared" si="24"/>
        <v>30661.982093504397</v>
      </c>
      <c r="J85" s="48">
        <f t="shared" si="25"/>
        <v>32851.545513807287</v>
      </c>
    </row>
    <row r="86" spans="2:10" ht="15" customHeight="1" x14ac:dyDescent="0.25">
      <c r="B86" s="66"/>
      <c r="C86" s="44">
        <f t="shared" si="26"/>
        <v>76</v>
      </c>
      <c r="D86" s="45">
        <f t="shared" si="20"/>
        <v>19338.017906495596</v>
      </c>
      <c r="E86" s="45">
        <f t="shared" si="21"/>
        <v>16.115014922079663</v>
      </c>
      <c r="F86" s="45">
        <f t="shared" si="22"/>
        <v>421.90559192868432</v>
      </c>
      <c r="G86" s="45">
        <f t="shared" si="27"/>
        <v>438.02060685076395</v>
      </c>
      <c r="H86" s="46">
        <f t="shared" si="23"/>
        <v>2205.6784352249711</v>
      </c>
      <c r="I86" s="47">
        <f t="shared" si="24"/>
        <v>31083.887685433081</v>
      </c>
      <c r="J86" s="48">
        <f t="shared" si="25"/>
        <v>33289.566120658055</v>
      </c>
    </row>
    <row r="87" spans="2:10" ht="15" customHeight="1" x14ac:dyDescent="0.25">
      <c r="B87" s="66"/>
      <c r="C87" s="44">
        <f t="shared" si="26"/>
        <v>77</v>
      </c>
      <c r="D87" s="45">
        <f t="shared" si="20"/>
        <v>18916.112314566912</v>
      </c>
      <c r="E87" s="45">
        <f t="shared" si="21"/>
        <v>15.76342692880576</v>
      </c>
      <c r="F87" s="45">
        <f t="shared" si="22"/>
        <v>422.2571799219582</v>
      </c>
      <c r="G87" s="45">
        <f t="shared" si="27"/>
        <v>438.02060685076395</v>
      </c>
      <c r="H87" s="46">
        <f t="shared" si="23"/>
        <v>2221.441862153777</v>
      </c>
      <c r="I87" s="47">
        <f t="shared" si="24"/>
        <v>31506.14486535504</v>
      </c>
      <c r="J87" s="48">
        <f t="shared" si="25"/>
        <v>33727.586727508817</v>
      </c>
    </row>
    <row r="88" spans="2:10" ht="15" customHeight="1" x14ac:dyDescent="0.25">
      <c r="B88" s="66"/>
      <c r="C88" s="44">
        <f t="shared" si="26"/>
        <v>78</v>
      </c>
      <c r="D88" s="45">
        <f t="shared" si="20"/>
        <v>18493.855134644953</v>
      </c>
      <c r="E88" s="45">
        <f t="shared" si="21"/>
        <v>15.411545945537462</v>
      </c>
      <c r="F88" s="45">
        <f t="shared" si="22"/>
        <v>422.6090609052265</v>
      </c>
      <c r="G88" s="45">
        <f t="shared" si="27"/>
        <v>438.02060685076395</v>
      </c>
      <c r="H88" s="46">
        <f t="shared" si="23"/>
        <v>2236.8534080993145</v>
      </c>
      <c r="I88" s="47">
        <f t="shared" si="24"/>
        <v>31928.753926260266</v>
      </c>
      <c r="J88" s="48">
        <f t="shared" si="25"/>
        <v>34165.607334359578</v>
      </c>
    </row>
    <row r="89" spans="2:10" ht="15" customHeight="1" x14ac:dyDescent="0.25">
      <c r="B89" s="66"/>
      <c r="C89" s="44">
        <f t="shared" si="26"/>
        <v>79</v>
      </c>
      <c r="D89" s="45">
        <f t="shared" si="20"/>
        <v>18071.246073739727</v>
      </c>
      <c r="E89" s="45">
        <f t="shared" si="21"/>
        <v>15.059371728116441</v>
      </c>
      <c r="F89" s="45">
        <f t="shared" si="22"/>
        <v>422.96123512264751</v>
      </c>
      <c r="G89" s="45">
        <f t="shared" si="27"/>
        <v>438.02060685076395</v>
      </c>
      <c r="H89" s="46">
        <f t="shared" si="23"/>
        <v>2251.9127798274308</v>
      </c>
      <c r="I89" s="47">
        <f t="shared" si="24"/>
        <v>32351.715161382912</v>
      </c>
      <c r="J89" s="48">
        <f t="shared" si="25"/>
        <v>34603.627941210339</v>
      </c>
    </row>
    <row r="90" spans="2:10" ht="15" customHeight="1" x14ac:dyDescent="0.25">
      <c r="B90" s="66"/>
      <c r="C90" s="44">
        <f t="shared" si="26"/>
        <v>80</v>
      </c>
      <c r="D90" s="45">
        <f t="shared" si="20"/>
        <v>17648.284838617081</v>
      </c>
      <c r="E90" s="45">
        <f t="shared" si="21"/>
        <v>14.706904032180901</v>
      </c>
      <c r="F90" s="45">
        <f t="shared" si="22"/>
        <v>423.31370281858307</v>
      </c>
      <c r="G90" s="45">
        <f t="shared" si="27"/>
        <v>438.02060685076395</v>
      </c>
      <c r="H90" s="46">
        <f t="shared" si="23"/>
        <v>2266.6196838596115</v>
      </c>
      <c r="I90" s="47">
        <f t="shared" si="24"/>
        <v>32775.028864201493</v>
      </c>
      <c r="J90" s="48">
        <f t="shared" si="25"/>
        <v>35041.648548061101</v>
      </c>
    </row>
    <row r="91" spans="2:10" ht="15" customHeight="1" x14ac:dyDescent="0.25">
      <c r="B91" s="66"/>
      <c r="C91" s="44">
        <f t="shared" si="26"/>
        <v>81</v>
      </c>
      <c r="D91" s="45">
        <f t="shared" si="20"/>
        <v>17224.971135798496</v>
      </c>
      <c r="E91" s="45">
        <f t="shared" si="21"/>
        <v>14.354142613165415</v>
      </c>
      <c r="F91" s="45">
        <f t="shared" si="22"/>
        <v>423.66646423759852</v>
      </c>
      <c r="G91" s="45">
        <f t="shared" si="27"/>
        <v>438.02060685076395</v>
      </c>
      <c r="H91" s="46">
        <f t="shared" si="23"/>
        <v>2280.9738264727771</v>
      </c>
      <c r="I91" s="47">
        <f t="shared" si="24"/>
        <v>33198.695328439091</v>
      </c>
      <c r="J91" s="48">
        <f t="shared" si="25"/>
        <v>35479.66915491187</v>
      </c>
    </row>
    <row r="92" spans="2:10" ht="15" customHeight="1" x14ac:dyDescent="0.25">
      <c r="B92" s="66"/>
      <c r="C92" s="44">
        <f t="shared" si="26"/>
        <v>82</v>
      </c>
      <c r="D92" s="45">
        <f t="shared" si="20"/>
        <v>16801.304671560898</v>
      </c>
      <c r="E92" s="45">
        <f t="shared" si="21"/>
        <v>14.001087226300749</v>
      </c>
      <c r="F92" s="45">
        <f t="shared" si="22"/>
        <v>424.01951962446321</v>
      </c>
      <c r="G92" s="45">
        <f t="shared" si="27"/>
        <v>438.02060685076395</v>
      </c>
      <c r="H92" s="46">
        <f t="shared" si="23"/>
        <v>2294.9749136990777</v>
      </c>
      <c r="I92" s="47">
        <f t="shared" si="24"/>
        <v>33622.714848063551</v>
      </c>
      <c r="J92" s="48">
        <f t="shared" si="25"/>
        <v>35917.689761762631</v>
      </c>
    </row>
    <row r="93" spans="2:10" ht="15" customHeight="1" x14ac:dyDescent="0.25">
      <c r="B93" s="66"/>
      <c r="C93" s="44">
        <f t="shared" si="26"/>
        <v>83</v>
      </c>
      <c r="D93" s="45">
        <f t="shared" si="20"/>
        <v>16377.285151936434</v>
      </c>
      <c r="E93" s="45">
        <f t="shared" si="21"/>
        <v>13.647737626613695</v>
      </c>
      <c r="F93" s="45">
        <f t="shared" si="22"/>
        <v>424.37286922415024</v>
      </c>
      <c r="G93" s="45">
        <f t="shared" si="27"/>
        <v>438.02060685076395</v>
      </c>
      <c r="H93" s="46">
        <f t="shared" si="23"/>
        <v>2308.6226513256915</v>
      </c>
      <c r="I93" s="47">
        <f t="shared" si="24"/>
        <v>34047.087717287701</v>
      </c>
      <c r="J93" s="48">
        <f t="shared" si="25"/>
        <v>36355.710368613392</v>
      </c>
    </row>
    <row r="94" spans="2:10" ht="15" customHeight="1" x14ac:dyDescent="0.25">
      <c r="B94" s="67"/>
      <c r="C94" s="49">
        <f t="shared" si="26"/>
        <v>84</v>
      </c>
      <c r="D94" s="50">
        <f t="shared" si="20"/>
        <v>15952.912282712285</v>
      </c>
      <c r="E94" s="50">
        <f t="shared" si="21"/>
        <v>13.294093568926904</v>
      </c>
      <c r="F94" s="50">
        <f t="shared" si="22"/>
        <v>424.72651328183707</v>
      </c>
      <c r="G94" s="50">
        <f t="shared" si="27"/>
        <v>438.02060685076395</v>
      </c>
      <c r="H94" s="51">
        <f t="shared" si="23"/>
        <v>2321.9167448946187</v>
      </c>
      <c r="I94" s="52">
        <f t="shared" si="24"/>
        <v>34471.814230569536</v>
      </c>
      <c r="J94" s="53">
        <f t="shared" si="25"/>
        <v>36793.730975464154</v>
      </c>
    </row>
    <row r="95" spans="2:10" ht="15" customHeight="1" x14ac:dyDescent="0.25">
      <c r="B95" s="65">
        <f>+IF(C95="","",B83+1)</f>
        <v>8</v>
      </c>
      <c r="C95" s="39">
        <f t="shared" si="26"/>
        <v>85</v>
      </c>
      <c r="D95" s="40">
        <f t="shared" si="20"/>
        <v>15528.185769430447</v>
      </c>
      <c r="E95" s="40">
        <f t="shared" si="21"/>
        <v>12.940154807858708</v>
      </c>
      <c r="F95" s="40">
        <f t="shared" si="22"/>
        <v>425.08045204290522</v>
      </c>
      <c r="G95" s="40">
        <f t="shared" si="27"/>
        <v>438.02060685076395</v>
      </c>
      <c r="H95" s="41">
        <f t="shared" si="23"/>
        <v>2334.8568997024772</v>
      </c>
      <c r="I95" s="42">
        <f t="shared" si="24"/>
        <v>34896.894682612445</v>
      </c>
      <c r="J95" s="43">
        <f t="shared" si="25"/>
        <v>37231.751582314922</v>
      </c>
    </row>
    <row r="96" spans="2:10" ht="15" customHeight="1" x14ac:dyDescent="0.25">
      <c r="B96" s="66"/>
      <c r="C96" s="44">
        <f t="shared" si="26"/>
        <v>86</v>
      </c>
      <c r="D96" s="45">
        <f t="shared" si="20"/>
        <v>15103.105317387543</v>
      </c>
      <c r="E96" s="45">
        <f t="shared" si="21"/>
        <v>12.585921097822952</v>
      </c>
      <c r="F96" s="45">
        <f t="shared" si="22"/>
        <v>425.43468575294099</v>
      </c>
      <c r="G96" s="45">
        <f t="shared" si="27"/>
        <v>438.02060685076395</v>
      </c>
      <c r="H96" s="46">
        <f t="shared" si="23"/>
        <v>2347.4428208003001</v>
      </c>
      <c r="I96" s="47">
        <f t="shared" si="24"/>
        <v>35322.329368365383</v>
      </c>
      <c r="J96" s="48">
        <f t="shared" si="25"/>
        <v>37669.772189165684</v>
      </c>
    </row>
    <row r="97" spans="2:10" ht="15" customHeight="1" x14ac:dyDescent="0.25">
      <c r="B97" s="66"/>
      <c r="C97" s="44">
        <f t="shared" si="26"/>
        <v>87</v>
      </c>
      <c r="D97" s="45">
        <f t="shared" si="20"/>
        <v>14677.670631634601</v>
      </c>
      <c r="E97" s="45">
        <f t="shared" si="21"/>
        <v>12.231392193028835</v>
      </c>
      <c r="F97" s="45">
        <f t="shared" si="22"/>
        <v>425.7892146577351</v>
      </c>
      <c r="G97" s="45">
        <f t="shared" si="27"/>
        <v>438.02060685076395</v>
      </c>
      <c r="H97" s="46">
        <f t="shared" si="23"/>
        <v>2359.6742129933291</v>
      </c>
      <c r="I97" s="47">
        <f t="shared" si="24"/>
        <v>35748.118583023119</v>
      </c>
      <c r="J97" s="48">
        <f t="shared" si="25"/>
        <v>38107.792796016445</v>
      </c>
    </row>
    <row r="98" spans="2:10" ht="15" customHeight="1" x14ac:dyDescent="0.25">
      <c r="B98" s="66"/>
      <c r="C98" s="44">
        <f t="shared" si="26"/>
        <v>88</v>
      </c>
      <c r="D98" s="45">
        <f t="shared" si="20"/>
        <v>14251.881416976867</v>
      </c>
      <c r="E98" s="45">
        <f t="shared" si="21"/>
        <v>11.876567847480723</v>
      </c>
      <c r="F98" s="45">
        <f t="shared" si="22"/>
        <v>426.14403900328324</v>
      </c>
      <c r="G98" s="45">
        <f t="shared" si="27"/>
        <v>438.02060685076395</v>
      </c>
      <c r="H98" s="46">
        <f t="shared" si="23"/>
        <v>2371.5507808408097</v>
      </c>
      <c r="I98" s="47">
        <f t="shared" si="24"/>
        <v>36174.262622026399</v>
      </c>
      <c r="J98" s="48">
        <f t="shared" si="25"/>
        <v>38545.813402867207</v>
      </c>
    </row>
    <row r="99" spans="2:10" ht="15" customHeight="1" x14ac:dyDescent="0.25">
      <c r="B99" s="66"/>
      <c r="C99" s="44">
        <f t="shared" si="26"/>
        <v>89</v>
      </c>
      <c r="D99" s="45">
        <f t="shared" si="20"/>
        <v>13825.737377973583</v>
      </c>
      <c r="E99" s="45">
        <f t="shared" si="21"/>
        <v>11.521447814977986</v>
      </c>
      <c r="F99" s="45">
        <f t="shared" si="22"/>
        <v>426.49915903578596</v>
      </c>
      <c r="G99" s="45">
        <f t="shared" si="27"/>
        <v>438.02060685076395</v>
      </c>
      <c r="H99" s="46">
        <f t="shared" si="23"/>
        <v>2383.0722286557875</v>
      </c>
      <c r="I99" s="47">
        <f t="shared" si="24"/>
        <v>36600.761781062189</v>
      </c>
      <c r="J99" s="48">
        <f t="shared" si="25"/>
        <v>38983.834009717975</v>
      </c>
    </row>
    <row r="100" spans="2:10" ht="15" customHeight="1" x14ac:dyDescent="0.25">
      <c r="B100" s="66"/>
      <c r="C100" s="44">
        <f t="shared" si="26"/>
        <v>90</v>
      </c>
      <c r="D100" s="45">
        <f t="shared" si="20"/>
        <v>13399.238218937797</v>
      </c>
      <c r="E100" s="45">
        <f t="shared" si="21"/>
        <v>11.166031849114832</v>
      </c>
      <c r="F100" s="45">
        <f t="shared" si="22"/>
        <v>426.8545750016491</v>
      </c>
      <c r="G100" s="45">
        <f t="shared" si="27"/>
        <v>438.02060685076395</v>
      </c>
      <c r="H100" s="46">
        <f t="shared" si="23"/>
        <v>2394.2382605049024</v>
      </c>
      <c r="I100" s="47">
        <f t="shared" si="24"/>
        <v>37027.616356063838</v>
      </c>
      <c r="J100" s="48">
        <f t="shared" si="25"/>
        <v>39421.854616568744</v>
      </c>
    </row>
    <row r="101" spans="2:10" ht="15" customHeight="1" x14ac:dyDescent="0.25">
      <c r="B101" s="66"/>
      <c r="C101" s="44">
        <f t="shared" si="26"/>
        <v>91</v>
      </c>
      <c r="D101" s="45">
        <f t="shared" si="20"/>
        <v>12972.383643936148</v>
      </c>
      <c r="E101" s="45">
        <f t="shared" si="21"/>
        <v>10.810319703280124</v>
      </c>
      <c r="F101" s="45">
        <f t="shared" si="22"/>
        <v>427.21028714748383</v>
      </c>
      <c r="G101" s="45">
        <f t="shared" si="27"/>
        <v>438.02060685076395</v>
      </c>
      <c r="H101" s="46">
        <f t="shared" si="23"/>
        <v>2405.0485802081826</v>
      </c>
      <c r="I101" s="47">
        <f t="shared" si="24"/>
        <v>37454.826643211323</v>
      </c>
      <c r="J101" s="48">
        <f t="shared" si="25"/>
        <v>39859.875223419505</v>
      </c>
    </row>
    <row r="102" spans="2:10" ht="15" customHeight="1" x14ac:dyDescent="0.25">
      <c r="B102" s="66"/>
      <c r="C102" s="44">
        <f t="shared" si="26"/>
        <v>92</v>
      </c>
      <c r="D102" s="45">
        <f t="shared" si="20"/>
        <v>12545.173356788664</v>
      </c>
      <c r="E102" s="45">
        <f t="shared" si="21"/>
        <v>10.454311130657221</v>
      </c>
      <c r="F102" s="45">
        <f t="shared" si="22"/>
        <v>427.56629572010672</v>
      </c>
      <c r="G102" s="45">
        <f t="shared" si="27"/>
        <v>438.02060685076395</v>
      </c>
      <c r="H102" s="46">
        <f t="shared" si="23"/>
        <v>2415.5028913388396</v>
      </c>
      <c r="I102" s="47">
        <f t="shared" si="24"/>
        <v>37882.392938931429</v>
      </c>
      <c r="J102" s="48">
        <f t="shared" si="25"/>
        <v>40297.895830270267</v>
      </c>
    </row>
    <row r="103" spans="2:10" ht="15" customHeight="1" x14ac:dyDescent="0.25">
      <c r="B103" s="66"/>
      <c r="C103" s="44">
        <f t="shared" si="26"/>
        <v>93</v>
      </c>
      <c r="D103" s="45">
        <f t="shared" si="20"/>
        <v>12117.607061068557</v>
      </c>
      <c r="E103" s="45">
        <f t="shared" si="21"/>
        <v>10.098005884223797</v>
      </c>
      <c r="F103" s="45">
        <f t="shared" si="22"/>
        <v>427.92260096654013</v>
      </c>
      <c r="G103" s="45">
        <f t="shared" si="27"/>
        <v>438.02060685076395</v>
      </c>
      <c r="H103" s="46">
        <f t="shared" si="23"/>
        <v>2425.6008972230634</v>
      </c>
      <c r="I103" s="47">
        <f t="shared" si="24"/>
        <v>38310.315539897972</v>
      </c>
      <c r="J103" s="48">
        <f t="shared" si="25"/>
        <v>40735.916437121035</v>
      </c>
    </row>
    <row r="104" spans="2:10" ht="15" customHeight="1" x14ac:dyDescent="0.25">
      <c r="B104" s="66"/>
      <c r="C104" s="44">
        <f t="shared" si="26"/>
        <v>94</v>
      </c>
      <c r="D104" s="45">
        <f t="shared" si="20"/>
        <v>11689.684460102017</v>
      </c>
      <c r="E104" s="45">
        <f t="shared" si="21"/>
        <v>9.7414037167516803</v>
      </c>
      <c r="F104" s="45">
        <f t="shared" si="22"/>
        <v>428.27920313401228</v>
      </c>
      <c r="G104" s="45">
        <f t="shared" si="27"/>
        <v>438.02060685076395</v>
      </c>
      <c r="H104" s="46">
        <f t="shared" si="23"/>
        <v>2435.3423009398152</v>
      </c>
      <c r="I104" s="47">
        <f t="shared" si="24"/>
        <v>38738.594743031987</v>
      </c>
      <c r="J104" s="48">
        <f t="shared" si="25"/>
        <v>41173.937043971804</v>
      </c>
    </row>
    <row r="105" spans="2:10" ht="15" customHeight="1" x14ac:dyDescent="0.25">
      <c r="B105" s="66"/>
      <c r="C105" s="44">
        <f t="shared" si="26"/>
        <v>95</v>
      </c>
      <c r="D105" s="45">
        <f t="shared" si="20"/>
        <v>11261.405256968004</v>
      </c>
      <c r="E105" s="45">
        <f t="shared" si="21"/>
        <v>9.3845043808066713</v>
      </c>
      <c r="F105" s="45">
        <f t="shared" si="22"/>
        <v>428.63610246995728</v>
      </c>
      <c r="G105" s="45">
        <f t="shared" si="27"/>
        <v>438.02060685076395</v>
      </c>
      <c r="H105" s="46">
        <f t="shared" si="23"/>
        <v>2444.7268053206217</v>
      </c>
      <c r="I105" s="47">
        <f t="shared" si="24"/>
        <v>39167.230845501945</v>
      </c>
      <c r="J105" s="48">
        <f t="shared" si="25"/>
        <v>41611.957650822565</v>
      </c>
    </row>
    <row r="106" spans="2:10" ht="15" customHeight="1" x14ac:dyDescent="0.25">
      <c r="B106" s="67"/>
      <c r="C106" s="49">
        <f t="shared" si="26"/>
        <v>96</v>
      </c>
      <c r="D106" s="50">
        <f t="shared" si="20"/>
        <v>10832.769154498046</v>
      </c>
      <c r="E106" s="50">
        <f t="shared" si="21"/>
        <v>9.0273076287483729</v>
      </c>
      <c r="F106" s="50">
        <f t="shared" si="22"/>
        <v>428.99329922201559</v>
      </c>
      <c r="G106" s="50">
        <f t="shared" si="27"/>
        <v>438.02060685076395</v>
      </c>
      <c r="H106" s="51">
        <f t="shared" si="23"/>
        <v>2453.7541129493702</v>
      </c>
      <c r="I106" s="52">
        <f t="shared" si="24"/>
        <v>39596.224144723958</v>
      </c>
      <c r="J106" s="53">
        <f t="shared" si="25"/>
        <v>42049.978257673327</v>
      </c>
    </row>
    <row r="107" spans="2:10" ht="15" customHeight="1" x14ac:dyDescent="0.25">
      <c r="B107" s="65">
        <f>+IF(C107="","",B95+1)</f>
        <v>9</v>
      </c>
      <c r="C107" s="39">
        <f t="shared" si="26"/>
        <v>97</v>
      </c>
      <c r="D107" s="40">
        <f t="shared" si="20"/>
        <v>10403.775855276032</v>
      </c>
      <c r="E107" s="40">
        <f t="shared" si="21"/>
        <v>8.6698132127300269</v>
      </c>
      <c r="F107" s="40">
        <f t="shared" si="22"/>
        <v>429.35079363803391</v>
      </c>
      <c r="G107" s="40">
        <f t="shared" si="27"/>
        <v>438.02060685076395</v>
      </c>
      <c r="H107" s="41">
        <f t="shared" si="23"/>
        <v>2462.4239261621001</v>
      </c>
      <c r="I107" s="42">
        <f t="shared" si="24"/>
        <v>40025.574938361991</v>
      </c>
      <c r="J107" s="43">
        <f t="shared" si="25"/>
        <v>42487.998864524088</v>
      </c>
    </row>
    <row r="108" spans="2:10" ht="15" customHeight="1" x14ac:dyDescent="0.25">
      <c r="B108" s="66"/>
      <c r="C108" s="44">
        <f t="shared" si="26"/>
        <v>98</v>
      </c>
      <c r="D108" s="45">
        <f t="shared" si="20"/>
        <v>9974.4250616379977</v>
      </c>
      <c r="E108" s="45">
        <f t="shared" si="21"/>
        <v>8.3120208846983328</v>
      </c>
      <c r="F108" s="45">
        <f t="shared" si="22"/>
        <v>429.70858596606564</v>
      </c>
      <c r="G108" s="45">
        <f t="shared" si="27"/>
        <v>438.02060685076395</v>
      </c>
      <c r="H108" s="46">
        <f t="shared" si="23"/>
        <v>2470.7359470467986</v>
      </c>
      <c r="I108" s="47">
        <f t="shared" si="24"/>
        <v>40455.283524328057</v>
      </c>
      <c r="J108" s="48">
        <f t="shared" si="25"/>
        <v>42926.019471374857</v>
      </c>
    </row>
    <row r="109" spans="2:10" ht="15" customHeight="1" x14ac:dyDescent="0.25">
      <c r="B109" s="66"/>
      <c r="C109" s="44">
        <f t="shared" si="26"/>
        <v>99</v>
      </c>
      <c r="D109" s="45">
        <f t="shared" si="20"/>
        <v>9544.7164756719321</v>
      </c>
      <c r="E109" s="45">
        <f t="shared" si="21"/>
        <v>7.953930396393277</v>
      </c>
      <c r="F109" s="45">
        <f t="shared" si="22"/>
        <v>430.06667645437068</v>
      </c>
      <c r="G109" s="45">
        <f t="shared" si="27"/>
        <v>438.02060685076395</v>
      </c>
      <c r="H109" s="46">
        <f t="shared" si="23"/>
        <v>2478.689877443192</v>
      </c>
      <c r="I109" s="47">
        <f t="shared" si="24"/>
        <v>40885.350200782428</v>
      </c>
      <c r="J109" s="48">
        <f t="shared" si="25"/>
        <v>43364.040078225618</v>
      </c>
    </row>
    <row r="110" spans="2:10" ht="15" customHeight="1" x14ac:dyDescent="0.25">
      <c r="B110" s="66"/>
      <c r="C110" s="44">
        <f t="shared" si="26"/>
        <v>100</v>
      </c>
      <c r="D110" s="45">
        <f t="shared" si="20"/>
        <v>9114.6497992175609</v>
      </c>
      <c r="E110" s="45">
        <f t="shared" si="21"/>
        <v>7.5955414993479682</v>
      </c>
      <c r="F110" s="45">
        <f t="shared" si="22"/>
        <v>430.42506535141598</v>
      </c>
      <c r="G110" s="45">
        <f t="shared" si="27"/>
        <v>438.02060685076395</v>
      </c>
      <c r="H110" s="46">
        <f t="shared" si="23"/>
        <v>2486.2854189425398</v>
      </c>
      <c r="I110" s="47">
        <f t="shared" si="24"/>
        <v>41315.775266133845</v>
      </c>
      <c r="J110" s="48">
        <f t="shared" si="25"/>
        <v>43802.060685076387</v>
      </c>
    </row>
    <row r="111" spans="2:10" ht="15" customHeight="1" x14ac:dyDescent="0.25">
      <c r="B111" s="66"/>
      <c r="C111" s="44">
        <f t="shared" si="26"/>
        <v>101</v>
      </c>
      <c r="D111" s="45">
        <f t="shared" ref="D111:D174" si="28">IF(C111="","",D110-F110)</f>
        <v>8684.2247338661455</v>
      </c>
      <c r="E111" s="45">
        <f t="shared" ref="E111:E174" si="29">IF(C111="","",D111*($C$5/12))</f>
        <v>7.2368539448884555</v>
      </c>
      <c r="F111" s="45">
        <f t="shared" ref="F111:F174" si="30">IF(C111="","",G111-E111)</f>
        <v>430.78375290587547</v>
      </c>
      <c r="G111" s="45">
        <f t="shared" si="27"/>
        <v>438.02060685076395</v>
      </c>
      <c r="H111" s="46">
        <f t="shared" ref="H111:H174" si="31">IF(C111="","",E111+H110)</f>
        <v>2493.5222728874282</v>
      </c>
      <c r="I111" s="47">
        <f t="shared" ref="I111:I174" si="32">IF(C111="","",I110+F111)</f>
        <v>41746.55901903972</v>
      </c>
      <c r="J111" s="48">
        <f t="shared" ref="J111:J174" si="33">IF(C111="","",H111+I111)</f>
        <v>44240.081291927148</v>
      </c>
    </row>
    <row r="112" spans="2:10" ht="15" customHeight="1" x14ac:dyDescent="0.25">
      <c r="B112" s="66"/>
      <c r="C112" s="44">
        <f t="shared" si="26"/>
        <v>102</v>
      </c>
      <c r="D112" s="45">
        <f t="shared" si="28"/>
        <v>8253.4409809602694</v>
      </c>
      <c r="E112" s="45">
        <f t="shared" si="29"/>
        <v>6.8778674841335583</v>
      </c>
      <c r="F112" s="45">
        <f t="shared" si="30"/>
        <v>431.14273936663039</v>
      </c>
      <c r="G112" s="45">
        <f t="shared" si="27"/>
        <v>438.02060685076395</v>
      </c>
      <c r="H112" s="46">
        <f t="shared" si="31"/>
        <v>2500.400140371562</v>
      </c>
      <c r="I112" s="47">
        <f t="shared" si="32"/>
        <v>42177.701758406351</v>
      </c>
      <c r="J112" s="48">
        <f t="shared" si="33"/>
        <v>44678.10189877791</v>
      </c>
    </row>
    <row r="113" spans="2:10" ht="15" customHeight="1" x14ac:dyDescent="0.25">
      <c r="B113" s="66"/>
      <c r="C113" s="44">
        <f t="shared" si="26"/>
        <v>103</v>
      </c>
      <c r="D113" s="45">
        <f t="shared" si="28"/>
        <v>7822.2982415936385</v>
      </c>
      <c r="E113" s="45">
        <f t="shared" si="29"/>
        <v>6.5185818679946994</v>
      </c>
      <c r="F113" s="45">
        <f t="shared" si="30"/>
        <v>431.50202498276923</v>
      </c>
      <c r="G113" s="45">
        <f t="shared" si="27"/>
        <v>438.02060685076395</v>
      </c>
      <c r="H113" s="46">
        <f t="shared" si="31"/>
        <v>2506.9187222395567</v>
      </c>
      <c r="I113" s="47">
        <f t="shared" si="32"/>
        <v>42609.203783389123</v>
      </c>
      <c r="J113" s="48">
        <f t="shared" si="33"/>
        <v>45116.122505628678</v>
      </c>
    </row>
    <row r="114" spans="2:10" ht="15" customHeight="1" x14ac:dyDescent="0.25">
      <c r="B114" s="66"/>
      <c r="C114" s="44">
        <f t="shared" si="26"/>
        <v>104</v>
      </c>
      <c r="D114" s="45">
        <f t="shared" si="28"/>
        <v>7390.7962166108691</v>
      </c>
      <c r="E114" s="45">
        <f t="shared" si="29"/>
        <v>6.1589968471757244</v>
      </c>
      <c r="F114" s="45">
        <f t="shared" si="30"/>
        <v>431.86161000358823</v>
      </c>
      <c r="G114" s="45">
        <f t="shared" si="27"/>
        <v>438.02060685076395</v>
      </c>
      <c r="H114" s="46">
        <f t="shared" si="31"/>
        <v>2513.0777190867325</v>
      </c>
      <c r="I114" s="47">
        <f t="shared" si="32"/>
        <v>43041.06539339271</v>
      </c>
      <c r="J114" s="48">
        <f t="shared" si="33"/>
        <v>45554.14311247944</v>
      </c>
    </row>
    <row r="115" spans="2:10" ht="15" customHeight="1" x14ac:dyDescent="0.25">
      <c r="B115" s="66"/>
      <c r="C115" s="44">
        <f t="shared" si="26"/>
        <v>105</v>
      </c>
      <c r="D115" s="45">
        <f t="shared" si="28"/>
        <v>6958.9346066072812</v>
      </c>
      <c r="E115" s="45">
        <f t="shared" si="29"/>
        <v>5.7991121721727348</v>
      </c>
      <c r="F115" s="45">
        <f t="shared" si="30"/>
        <v>432.22149467859123</v>
      </c>
      <c r="G115" s="45">
        <f t="shared" si="27"/>
        <v>438.02060685076395</v>
      </c>
      <c r="H115" s="46">
        <f t="shared" si="31"/>
        <v>2518.8768312589054</v>
      </c>
      <c r="I115" s="47">
        <f t="shared" si="32"/>
        <v>43473.286888071299</v>
      </c>
      <c r="J115" s="48">
        <f t="shared" si="33"/>
        <v>45992.163719330201</v>
      </c>
    </row>
    <row r="116" spans="2:10" ht="15" customHeight="1" x14ac:dyDescent="0.25">
      <c r="B116" s="66"/>
      <c r="C116" s="44">
        <f t="shared" si="26"/>
        <v>106</v>
      </c>
      <c r="D116" s="45">
        <f t="shared" si="28"/>
        <v>6526.7131119286896</v>
      </c>
      <c r="E116" s="45">
        <f t="shared" si="29"/>
        <v>5.4389275932739087</v>
      </c>
      <c r="F116" s="45">
        <f t="shared" si="30"/>
        <v>432.58167925749007</v>
      </c>
      <c r="G116" s="45">
        <f t="shared" si="27"/>
        <v>438.02060685076395</v>
      </c>
      <c r="H116" s="46">
        <f t="shared" si="31"/>
        <v>2524.3157588521794</v>
      </c>
      <c r="I116" s="47">
        <f t="shared" si="32"/>
        <v>43905.868567328791</v>
      </c>
      <c r="J116" s="48">
        <f t="shared" si="33"/>
        <v>46430.18432618097</v>
      </c>
    </row>
    <row r="117" spans="2:10" ht="15" customHeight="1" x14ac:dyDescent="0.25">
      <c r="B117" s="66"/>
      <c r="C117" s="44">
        <f t="shared" si="26"/>
        <v>107</v>
      </c>
      <c r="D117" s="45">
        <f t="shared" si="28"/>
        <v>6094.1314326711999</v>
      </c>
      <c r="E117" s="45">
        <f t="shared" si="29"/>
        <v>5.0784428605593339</v>
      </c>
      <c r="F117" s="45">
        <f t="shared" si="30"/>
        <v>432.94216399020462</v>
      </c>
      <c r="G117" s="45">
        <f t="shared" si="27"/>
        <v>438.02060685076395</v>
      </c>
      <c r="H117" s="46">
        <f t="shared" si="31"/>
        <v>2529.3942017127388</v>
      </c>
      <c r="I117" s="47">
        <f t="shared" si="32"/>
        <v>44338.810731318998</v>
      </c>
      <c r="J117" s="48">
        <f t="shared" si="33"/>
        <v>46868.204933031739</v>
      </c>
    </row>
    <row r="118" spans="2:10" ht="15" customHeight="1" x14ac:dyDescent="0.25">
      <c r="B118" s="67"/>
      <c r="C118" s="49">
        <f t="shared" si="26"/>
        <v>108</v>
      </c>
      <c r="D118" s="50">
        <f t="shared" si="28"/>
        <v>5661.1892686809952</v>
      </c>
      <c r="E118" s="50">
        <f t="shared" si="29"/>
        <v>4.7176577239008299</v>
      </c>
      <c r="F118" s="50">
        <f t="shared" si="30"/>
        <v>433.3029491268631</v>
      </c>
      <c r="G118" s="50">
        <f t="shared" si="27"/>
        <v>438.02060685076395</v>
      </c>
      <c r="H118" s="51">
        <f t="shared" si="31"/>
        <v>2534.1118594366394</v>
      </c>
      <c r="I118" s="52">
        <f t="shared" si="32"/>
        <v>44772.113680445858</v>
      </c>
      <c r="J118" s="53">
        <f t="shared" si="33"/>
        <v>47306.2255398825</v>
      </c>
    </row>
    <row r="119" spans="2:10" ht="15" customHeight="1" x14ac:dyDescent="0.25">
      <c r="B119" s="65">
        <f>+IF(C119="","",B107+1)</f>
        <v>10</v>
      </c>
      <c r="C119" s="39">
        <f t="shared" si="26"/>
        <v>109</v>
      </c>
      <c r="D119" s="40">
        <f t="shared" si="28"/>
        <v>5227.8863195541317</v>
      </c>
      <c r="E119" s="40">
        <f t="shared" si="29"/>
        <v>4.3565719329617769</v>
      </c>
      <c r="F119" s="40">
        <f t="shared" si="30"/>
        <v>433.66403491780216</v>
      </c>
      <c r="G119" s="40">
        <f t="shared" si="27"/>
        <v>438.02060685076395</v>
      </c>
      <c r="H119" s="41">
        <f t="shared" si="31"/>
        <v>2538.4684313696011</v>
      </c>
      <c r="I119" s="42">
        <f t="shared" si="32"/>
        <v>45205.777715363663</v>
      </c>
      <c r="J119" s="43">
        <f t="shared" si="33"/>
        <v>47744.246146733261</v>
      </c>
    </row>
    <row r="120" spans="2:10" ht="15" customHeight="1" x14ac:dyDescent="0.25">
      <c r="B120" s="66"/>
      <c r="C120" s="44">
        <f t="shared" si="26"/>
        <v>110</v>
      </c>
      <c r="D120" s="45">
        <f t="shared" si="28"/>
        <v>4794.2222846363293</v>
      </c>
      <c r="E120" s="45">
        <f t="shared" si="29"/>
        <v>3.9951852371969414</v>
      </c>
      <c r="F120" s="45">
        <f t="shared" si="30"/>
        <v>434.025421613567</v>
      </c>
      <c r="G120" s="45">
        <f t="shared" si="27"/>
        <v>438.02060685076395</v>
      </c>
      <c r="H120" s="46">
        <f t="shared" si="31"/>
        <v>2542.463616606798</v>
      </c>
      <c r="I120" s="47">
        <f t="shared" si="32"/>
        <v>45639.803136977229</v>
      </c>
      <c r="J120" s="48">
        <f t="shared" si="33"/>
        <v>48182.26675358403</v>
      </c>
    </row>
    <row r="121" spans="2:10" ht="15" customHeight="1" x14ac:dyDescent="0.25">
      <c r="B121" s="66"/>
      <c r="C121" s="44">
        <f t="shared" si="26"/>
        <v>111</v>
      </c>
      <c r="D121" s="45">
        <f t="shared" si="28"/>
        <v>4360.196863022762</v>
      </c>
      <c r="E121" s="45">
        <f t="shared" si="29"/>
        <v>3.6334973858523019</v>
      </c>
      <c r="F121" s="45">
        <f t="shared" si="30"/>
        <v>434.38710946491165</v>
      </c>
      <c r="G121" s="45">
        <f t="shared" si="27"/>
        <v>438.02060685076395</v>
      </c>
      <c r="H121" s="46">
        <f t="shared" si="31"/>
        <v>2546.0971139926505</v>
      </c>
      <c r="I121" s="47">
        <f t="shared" si="32"/>
        <v>46074.190246442144</v>
      </c>
      <c r="J121" s="48">
        <f t="shared" si="33"/>
        <v>48620.287360434791</v>
      </c>
    </row>
    <row r="122" spans="2:10" ht="15" customHeight="1" x14ac:dyDescent="0.25">
      <c r="B122" s="66"/>
      <c r="C122" s="44">
        <f t="shared" si="26"/>
        <v>112</v>
      </c>
      <c r="D122" s="45">
        <f t="shared" si="28"/>
        <v>3925.8097535578504</v>
      </c>
      <c r="E122" s="45">
        <f t="shared" si="29"/>
        <v>3.2715081279648754</v>
      </c>
      <c r="F122" s="45">
        <f t="shared" si="30"/>
        <v>434.74909872279909</v>
      </c>
      <c r="G122" s="45">
        <f t="shared" si="27"/>
        <v>438.02060685076395</v>
      </c>
      <c r="H122" s="46">
        <f t="shared" si="31"/>
        <v>2549.3686221206153</v>
      </c>
      <c r="I122" s="47">
        <f t="shared" si="32"/>
        <v>46508.939345164945</v>
      </c>
      <c r="J122" s="48">
        <f t="shared" si="33"/>
        <v>49058.30796728556</v>
      </c>
    </row>
    <row r="123" spans="2:10" ht="15" customHeight="1" x14ac:dyDescent="0.25">
      <c r="B123" s="66"/>
      <c r="C123" s="44">
        <f t="shared" si="26"/>
        <v>113</v>
      </c>
      <c r="D123" s="45">
        <f t="shared" si="28"/>
        <v>3491.0606548350515</v>
      </c>
      <c r="E123" s="45">
        <f t="shared" si="29"/>
        <v>2.909217212362543</v>
      </c>
      <c r="F123" s="45">
        <f t="shared" si="30"/>
        <v>435.11138963840142</v>
      </c>
      <c r="G123" s="45">
        <f t="shared" si="27"/>
        <v>438.02060685076395</v>
      </c>
      <c r="H123" s="46">
        <f t="shared" si="31"/>
        <v>2552.2778393329777</v>
      </c>
      <c r="I123" s="47">
        <f t="shared" si="32"/>
        <v>46944.05073480335</v>
      </c>
      <c r="J123" s="48">
        <f t="shared" si="33"/>
        <v>49496.328574136329</v>
      </c>
    </row>
    <row r="124" spans="2:10" ht="15" customHeight="1" x14ac:dyDescent="0.25">
      <c r="B124" s="66"/>
      <c r="C124" s="44">
        <f t="shared" si="26"/>
        <v>114</v>
      </c>
      <c r="D124" s="45">
        <f t="shared" si="28"/>
        <v>3055.9492651966502</v>
      </c>
      <c r="E124" s="45">
        <f t="shared" si="29"/>
        <v>2.5466243876638752</v>
      </c>
      <c r="F124" s="45">
        <f t="shared" si="30"/>
        <v>435.47398246310007</v>
      </c>
      <c r="G124" s="45">
        <f t="shared" si="27"/>
        <v>438.02060685076395</v>
      </c>
      <c r="H124" s="46">
        <f t="shared" si="31"/>
        <v>2554.8244637206417</v>
      </c>
      <c r="I124" s="47">
        <f t="shared" si="32"/>
        <v>47379.524717266453</v>
      </c>
      <c r="J124" s="48">
        <f t="shared" si="33"/>
        <v>49934.349180987097</v>
      </c>
    </row>
    <row r="125" spans="2:10" ht="15" customHeight="1" x14ac:dyDescent="0.25">
      <c r="B125" s="66"/>
      <c r="C125" s="44">
        <f t="shared" si="26"/>
        <v>115</v>
      </c>
      <c r="D125" s="45">
        <f t="shared" si="28"/>
        <v>2620.4752827335501</v>
      </c>
      <c r="E125" s="45">
        <f t="shared" si="29"/>
        <v>2.1837294022779585</v>
      </c>
      <c r="F125" s="45">
        <f t="shared" si="30"/>
        <v>435.83687744848601</v>
      </c>
      <c r="G125" s="45">
        <f t="shared" si="27"/>
        <v>438.02060685076395</v>
      </c>
      <c r="H125" s="46">
        <f t="shared" si="31"/>
        <v>2557.0081931229197</v>
      </c>
      <c r="I125" s="47">
        <f t="shared" si="32"/>
        <v>47815.361594714937</v>
      </c>
      <c r="J125" s="48">
        <f t="shared" si="33"/>
        <v>50372.369787837859</v>
      </c>
    </row>
    <row r="126" spans="2:10" ht="15" customHeight="1" x14ac:dyDescent="0.25">
      <c r="B126" s="66"/>
      <c r="C126" s="44">
        <f t="shared" si="26"/>
        <v>116</v>
      </c>
      <c r="D126" s="45">
        <f t="shared" si="28"/>
        <v>2184.638405285064</v>
      </c>
      <c r="E126" s="45">
        <f t="shared" si="29"/>
        <v>1.8205320044042201</v>
      </c>
      <c r="F126" s="45">
        <f t="shared" si="30"/>
        <v>436.20007484635971</v>
      </c>
      <c r="G126" s="45">
        <f t="shared" si="27"/>
        <v>438.02060685076395</v>
      </c>
      <c r="H126" s="46">
        <f t="shared" si="31"/>
        <v>2558.8287251273241</v>
      </c>
      <c r="I126" s="47">
        <f t="shared" si="32"/>
        <v>48251.561669561299</v>
      </c>
      <c r="J126" s="48">
        <f t="shared" si="33"/>
        <v>50810.39039468862</v>
      </c>
    </row>
    <row r="127" spans="2:10" ht="15" customHeight="1" x14ac:dyDescent="0.25">
      <c r="B127" s="66"/>
      <c r="C127" s="44">
        <f t="shared" si="26"/>
        <v>117</v>
      </c>
      <c r="D127" s="45">
        <f t="shared" si="28"/>
        <v>1748.4383304387043</v>
      </c>
      <c r="E127" s="45">
        <f t="shared" si="29"/>
        <v>1.4570319420322537</v>
      </c>
      <c r="F127" s="45">
        <f t="shared" si="30"/>
        <v>436.56357490873171</v>
      </c>
      <c r="G127" s="45">
        <f t="shared" si="27"/>
        <v>438.02060685076395</v>
      </c>
      <c r="H127" s="46">
        <f t="shared" si="31"/>
        <v>2560.2857570693564</v>
      </c>
      <c r="I127" s="47">
        <f t="shared" si="32"/>
        <v>48688.125244470029</v>
      </c>
      <c r="J127" s="48">
        <f t="shared" si="33"/>
        <v>51248.411001539389</v>
      </c>
    </row>
    <row r="128" spans="2:10" ht="15" customHeight="1" x14ac:dyDescent="0.25">
      <c r="B128" s="66"/>
      <c r="C128" s="44">
        <f t="shared" si="26"/>
        <v>118</v>
      </c>
      <c r="D128" s="45">
        <f t="shared" si="28"/>
        <v>1311.8747555299726</v>
      </c>
      <c r="E128" s="45">
        <f t="shared" si="29"/>
        <v>1.0932289629416438</v>
      </c>
      <c r="F128" s="45">
        <f t="shared" si="30"/>
        <v>436.92737788782233</v>
      </c>
      <c r="G128" s="45">
        <f t="shared" si="27"/>
        <v>438.02060685076395</v>
      </c>
      <c r="H128" s="46">
        <f t="shared" si="31"/>
        <v>2561.3789860322981</v>
      </c>
      <c r="I128" s="47">
        <f t="shared" si="32"/>
        <v>49125.052622357849</v>
      </c>
      <c r="J128" s="48">
        <f t="shared" si="33"/>
        <v>51686.43160839015</v>
      </c>
    </row>
    <row r="129" spans="2:10" ht="15" customHeight="1" x14ac:dyDescent="0.25">
      <c r="B129" s="66"/>
      <c r="C129" s="44">
        <f t="shared" si="26"/>
        <v>119</v>
      </c>
      <c r="D129" s="45">
        <f t="shared" si="28"/>
        <v>874.94737764215029</v>
      </c>
      <c r="E129" s="45">
        <f t="shared" si="29"/>
        <v>0.72912281470179197</v>
      </c>
      <c r="F129" s="45">
        <f t="shared" si="30"/>
        <v>437.29148403606217</v>
      </c>
      <c r="G129" s="45">
        <f t="shared" si="27"/>
        <v>438.02060685076395</v>
      </c>
      <c r="H129" s="46">
        <f t="shared" si="31"/>
        <v>2562.108108847</v>
      </c>
      <c r="I129" s="47">
        <f t="shared" si="32"/>
        <v>49562.34410639391</v>
      </c>
      <c r="J129" s="48">
        <f t="shared" si="33"/>
        <v>52124.452215240912</v>
      </c>
    </row>
    <row r="130" spans="2:10" ht="15" customHeight="1" x14ac:dyDescent="0.25">
      <c r="B130" s="67"/>
      <c r="C130" s="49">
        <f t="shared" si="26"/>
        <v>120</v>
      </c>
      <c r="D130" s="50">
        <f t="shared" si="28"/>
        <v>437.65589360608811</v>
      </c>
      <c r="E130" s="50">
        <f t="shared" si="29"/>
        <v>0.3647132446717401</v>
      </c>
      <c r="F130" s="50">
        <f t="shared" si="30"/>
        <v>437.65589360609221</v>
      </c>
      <c r="G130" s="50">
        <f t="shared" si="27"/>
        <v>438.02060685076395</v>
      </c>
      <c r="H130" s="51">
        <f t="shared" si="31"/>
        <v>2562.4728220916718</v>
      </c>
      <c r="I130" s="52">
        <f t="shared" si="32"/>
        <v>50000</v>
      </c>
      <c r="J130" s="53">
        <f t="shared" si="33"/>
        <v>52562.472822091673</v>
      </c>
    </row>
    <row r="131" spans="2:10" ht="15" customHeight="1" x14ac:dyDescent="0.25">
      <c r="B131" s="65" t="str">
        <f>+IF(C131="","",B119+1)</f>
        <v/>
      </c>
      <c r="C131" s="39" t="str">
        <f t="shared" si="26"/>
        <v/>
      </c>
      <c r="D131" s="40" t="str">
        <f t="shared" si="28"/>
        <v/>
      </c>
      <c r="E131" s="40" t="str">
        <f t="shared" si="29"/>
        <v/>
      </c>
      <c r="F131" s="40" t="str">
        <f t="shared" si="30"/>
        <v/>
      </c>
      <c r="G131" s="40" t="str">
        <f t="shared" si="27"/>
        <v/>
      </c>
      <c r="H131" s="41" t="str">
        <f t="shared" si="31"/>
        <v/>
      </c>
      <c r="I131" s="42" t="str">
        <f t="shared" si="32"/>
        <v/>
      </c>
      <c r="J131" s="43" t="str">
        <f t="shared" si="33"/>
        <v/>
      </c>
    </row>
    <row r="132" spans="2:10" ht="15" customHeight="1" x14ac:dyDescent="0.25">
      <c r="B132" s="66"/>
      <c r="C132" s="44" t="str">
        <f t="shared" si="26"/>
        <v/>
      </c>
      <c r="D132" s="45" t="str">
        <f t="shared" si="28"/>
        <v/>
      </c>
      <c r="E132" s="45" t="str">
        <f t="shared" si="29"/>
        <v/>
      </c>
      <c r="F132" s="45" t="str">
        <f t="shared" si="30"/>
        <v/>
      </c>
      <c r="G132" s="45" t="str">
        <f t="shared" si="27"/>
        <v/>
      </c>
      <c r="H132" s="46" t="str">
        <f t="shared" si="31"/>
        <v/>
      </c>
      <c r="I132" s="47" t="str">
        <f t="shared" si="32"/>
        <v/>
      </c>
      <c r="J132" s="48" t="str">
        <f t="shared" si="33"/>
        <v/>
      </c>
    </row>
    <row r="133" spans="2:10" ht="15" customHeight="1" x14ac:dyDescent="0.25">
      <c r="B133" s="66"/>
      <c r="C133" s="44" t="str">
        <f t="shared" si="26"/>
        <v/>
      </c>
      <c r="D133" s="45" t="str">
        <f t="shared" si="28"/>
        <v/>
      </c>
      <c r="E133" s="45" t="str">
        <f t="shared" si="29"/>
        <v/>
      </c>
      <c r="F133" s="45" t="str">
        <f t="shared" si="30"/>
        <v/>
      </c>
      <c r="G133" s="45" t="str">
        <f t="shared" si="27"/>
        <v/>
      </c>
      <c r="H133" s="46" t="str">
        <f t="shared" si="31"/>
        <v/>
      </c>
      <c r="I133" s="47" t="str">
        <f t="shared" si="32"/>
        <v/>
      </c>
      <c r="J133" s="48" t="str">
        <f t="shared" si="33"/>
        <v/>
      </c>
    </row>
    <row r="134" spans="2:10" ht="15" customHeight="1" x14ac:dyDescent="0.25">
      <c r="B134" s="66"/>
      <c r="C134" s="44" t="str">
        <f t="shared" si="26"/>
        <v/>
      </c>
      <c r="D134" s="45" t="str">
        <f t="shared" si="28"/>
        <v/>
      </c>
      <c r="E134" s="45" t="str">
        <f t="shared" si="29"/>
        <v/>
      </c>
      <c r="F134" s="45" t="str">
        <f t="shared" si="30"/>
        <v/>
      </c>
      <c r="G134" s="45" t="str">
        <f t="shared" si="27"/>
        <v/>
      </c>
      <c r="H134" s="46" t="str">
        <f t="shared" si="31"/>
        <v/>
      </c>
      <c r="I134" s="47" t="str">
        <f t="shared" si="32"/>
        <v/>
      </c>
      <c r="J134" s="48" t="str">
        <f t="shared" si="33"/>
        <v/>
      </c>
    </row>
    <row r="135" spans="2:10" ht="15" customHeight="1" x14ac:dyDescent="0.25">
      <c r="B135" s="66"/>
      <c r="C135" s="44" t="str">
        <f t="shared" si="26"/>
        <v/>
      </c>
      <c r="D135" s="45" t="str">
        <f t="shared" si="28"/>
        <v/>
      </c>
      <c r="E135" s="45" t="str">
        <f t="shared" si="29"/>
        <v/>
      </c>
      <c r="F135" s="45" t="str">
        <f t="shared" si="30"/>
        <v/>
      </c>
      <c r="G135" s="45" t="str">
        <f t="shared" si="27"/>
        <v/>
      </c>
      <c r="H135" s="46" t="str">
        <f t="shared" si="31"/>
        <v/>
      </c>
      <c r="I135" s="47" t="str">
        <f t="shared" si="32"/>
        <v/>
      </c>
      <c r="J135" s="48" t="str">
        <f t="shared" si="33"/>
        <v/>
      </c>
    </row>
    <row r="136" spans="2:10" ht="15" customHeight="1" x14ac:dyDescent="0.25">
      <c r="B136" s="66"/>
      <c r="C136" s="44" t="str">
        <f t="shared" si="26"/>
        <v/>
      </c>
      <c r="D136" s="45" t="str">
        <f t="shared" si="28"/>
        <v/>
      </c>
      <c r="E136" s="45" t="str">
        <f t="shared" si="29"/>
        <v/>
      </c>
      <c r="F136" s="45" t="str">
        <f t="shared" si="30"/>
        <v/>
      </c>
      <c r="G136" s="45" t="str">
        <f t="shared" si="27"/>
        <v/>
      </c>
      <c r="H136" s="46" t="str">
        <f t="shared" si="31"/>
        <v/>
      </c>
      <c r="I136" s="47" t="str">
        <f t="shared" si="32"/>
        <v/>
      </c>
      <c r="J136" s="48" t="str">
        <f t="shared" si="33"/>
        <v/>
      </c>
    </row>
    <row r="137" spans="2:10" ht="15" customHeight="1" x14ac:dyDescent="0.25">
      <c r="B137" s="66"/>
      <c r="C137" s="44" t="str">
        <f t="shared" si="26"/>
        <v/>
      </c>
      <c r="D137" s="45" t="str">
        <f t="shared" si="28"/>
        <v/>
      </c>
      <c r="E137" s="45" t="str">
        <f t="shared" si="29"/>
        <v/>
      </c>
      <c r="F137" s="45" t="str">
        <f t="shared" si="30"/>
        <v/>
      </c>
      <c r="G137" s="45" t="str">
        <f t="shared" si="27"/>
        <v/>
      </c>
      <c r="H137" s="46" t="str">
        <f t="shared" si="31"/>
        <v/>
      </c>
      <c r="I137" s="47" t="str">
        <f t="shared" si="32"/>
        <v/>
      </c>
      <c r="J137" s="48" t="str">
        <f t="shared" si="33"/>
        <v/>
      </c>
    </row>
    <row r="138" spans="2:10" ht="15" customHeight="1" x14ac:dyDescent="0.25">
      <c r="B138" s="66"/>
      <c r="C138" s="44" t="str">
        <f t="shared" si="26"/>
        <v/>
      </c>
      <c r="D138" s="45" t="str">
        <f t="shared" si="28"/>
        <v/>
      </c>
      <c r="E138" s="45" t="str">
        <f t="shared" si="29"/>
        <v/>
      </c>
      <c r="F138" s="45" t="str">
        <f t="shared" si="30"/>
        <v/>
      </c>
      <c r="G138" s="45" t="str">
        <f t="shared" si="27"/>
        <v/>
      </c>
      <c r="H138" s="46" t="str">
        <f t="shared" si="31"/>
        <v/>
      </c>
      <c r="I138" s="47" t="str">
        <f t="shared" si="32"/>
        <v/>
      </c>
      <c r="J138" s="48" t="str">
        <f t="shared" si="33"/>
        <v/>
      </c>
    </row>
    <row r="139" spans="2:10" ht="15" customHeight="1" x14ac:dyDescent="0.25">
      <c r="B139" s="66"/>
      <c r="C139" s="44" t="str">
        <f t="shared" si="26"/>
        <v/>
      </c>
      <c r="D139" s="45" t="str">
        <f t="shared" si="28"/>
        <v/>
      </c>
      <c r="E139" s="45" t="str">
        <f t="shared" si="29"/>
        <v/>
      </c>
      <c r="F139" s="45" t="str">
        <f t="shared" si="30"/>
        <v/>
      </c>
      <c r="G139" s="45" t="str">
        <f t="shared" si="27"/>
        <v/>
      </c>
      <c r="H139" s="46" t="str">
        <f t="shared" si="31"/>
        <v/>
      </c>
      <c r="I139" s="47" t="str">
        <f t="shared" si="32"/>
        <v/>
      </c>
      <c r="J139" s="48" t="str">
        <f t="shared" si="33"/>
        <v/>
      </c>
    </row>
    <row r="140" spans="2:10" ht="15" customHeight="1" x14ac:dyDescent="0.25">
      <c r="B140" s="66"/>
      <c r="C140" s="44" t="str">
        <f t="shared" ref="C140:C203" si="34">IF(OR(C139=$C$6,C139=""),"",C139+1)</f>
        <v/>
      </c>
      <c r="D140" s="45" t="str">
        <f t="shared" si="28"/>
        <v/>
      </c>
      <c r="E140" s="45" t="str">
        <f t="shared" si="29"/>
        <v/>
      </c>
      <c r="F140" s="45" t="str">
        <f t="shared" si="30"/>
        <v/>
      </c>
      <c r="G140" s="45" t="str">
        <f t="shared" si="27"/>
        <v/>
      </c>
      <c r="H140" s="46" t="str">
        <f t="shared" si="31"/>
        <v/>
      </c>
      <c r="I140" s="47" t="str">
        <f t="shared" si="32"/>
        <v/>
      </c>
      <c r="J140" s="48" t="str">
        <f t="shared" si="33"/>
        <v/>
      </c>
    </row>
    <row r="141" spans="2:10" ht="15" customHeight="1" x14ac:dyDescent="0.25">
      <c r="B141" s="66"/>
      <c r="C141" s="44" t="str">
        <f t="shared" si="34"/>
        <v/>
      </c>
      <c r="D141" s="45" t="str">
        <f t="shared" si="28"/>
        <v/>
      </c>
      <c r="E141" s="45" t="str">
        <f t="shared" si="29"/>
        <v/>
      </c>
      <c r="F141" s="45" t="str">
        <f t="shared" si="30"/>
        <v/>
      </c>
      <c r="G141" s="45" t="str">
        <f t="shared" ref="G141:G204" si="35">IF(C141="","",PMT($C$5/12,$C$6,-($C$4+$C$7*$C$4)))</f>
        <v/>
      </c>
      <c r="H141" s="46" t="str">
        <f t="shared" si="31"/>
        <v/>
      </c>
      <c r="I141" s="47" t="str">
        <f t="shared" si="32"/>
        <v/>
      </c>
      <c r="J141" s="48" t="str">
        <f t="shared" si="33"/>
        <v/>
      </c>
    </row>
    <row r="142" spans="2:10" ht="15" customHeight="1" x14ac:dyDescent="0.25">
      <c r="B142" s="67"/>
      <c r="C142" s="49" t="str">
        <f t="shared" si="34"/>
        <v/>
      </c>
      <c r="D142" s="50" t="str">
        <f t="shared" si="28"/>
        <v/>
      </c>
      <c r="E142" s="50" t="str">
        <f t="shared" si="29"/>
        <v/>
      </c>
      <c r="F142" s="50" t="str">
        <f t="shared" si="30"/>
        <v/>
      </c>
      <c r="G142" s="50" t="str">
        <f t="shared" si="35"/>
        <v/>
      </c>
      <c r="H142" s="51" t="str">
        <f t="shared" si="31"/>
        <v/>
      </c>
      <c r="I142" s="52" t="str">
        <f t="shared" si="32"/>
        <v/>
      </c>
      <c r="J142" s="53" t="str">
        <f t="shared" si="33"/>
        <v/>
      </c>
    </row>
    <row r="143" spans="2:10" ht="15" customHeight="1" x14ac:dyDescent="0.25">
      <c r="B143" s="65" t="str">
        <f>+IF(C143="","",B131+1)</f>
        <v/>
      </c>
      <c r="C143" s="39" t="str">
        <f t="shared" si="34"/>
        <v/>
      </c>
      <c r="D143" s="40" t="str">
        <f t="shared" si="28"/>
        <v/>
      </c>
      <c r="E143" s="40" t="str">
        <f t="shared" si="29"/>
        <v/>
      </c>
      <c r="F143" s="40" t="str">
        <f t="shared" si="30"/>
        <v/>
      </c>
      <c r="G143" s="40" t="str">
        <f t="shared" si="35"/>
        <v/>
      </c>
      <c r="H143" s="41" t="str">
        <f t="shared" si="31"/>
        <v/>
      </c>
      <c r="I143" s="42" t="str">
        <f t="shared" si="32"/>
        <v/>
      </c>
      <c r="J143" s="43" t="str">
        <f t="shared" si="33"/>
        <v/>
      </c>
    </row>
    <row r="144" spans="2:10" ht="15" customHeight="1" x14ac:dyDescent="0.25">
      <c r="B144" s="66"/>
      <c r="C144" s="44" t="str">
        <f t="shared" si="34"/>
        <v/>
      </c>
      <c r="D144" s="45" t="str">
        <f t="shared" si="28"/>
        <v/>
      </c>
      <c r="E144" s="45" t="str">
        <f t="shared" si="29"/>
        <v/>
      </c>
      <c r="F144" s="45" t="str">
        <f t="shared" si="30"/>
        <v/>
      </c>
      <c r="G144" s="45" t="str">
        <f t="shared" si="35"/>
        <v/>
      </c>
      <c r="H144" s="46" t="str">
        <f t="shared" si="31"/>
        <v/>
      </c>
      <c r="I144" s="47" t="str">
        <f t="shared" si="32"/>
        <v/>
      </c>
      <c r="J144" s="48" t="str">
        <f t="shared" si="33"/>
        <v/>
      </c>
    </row>
    <row r="145" spans="2:10" ht="15" customHeight="1" x14ac:dyDescent="0.25">
      <c r="B145" s="66"/>
      <c r="C145" s="44" t="str">
        <f t="shared" si="34"/>
        <v/>
      </c>
      <c r="D145" s="45" t="str">
        <f t="shared" si="28"/>
        <v/>
      </c>
      <c r="E145" s="45" t="str">
        <f t="shared" si="29"/>
        <v/>
      </c>
      <c r="F145" s="45" t="str">
        <f t="shared" si="30"/>
        <v/>
      </c>
      <c r="G145" s="45" t="str">
        <f t="shared" si="35"/>
        <v/>
      </c>
      <c r="H145" s="46" t="str">
        <f t="shared" si="31"/>
        <v/>
      </c>
      <c r="I145" s="47" t="str">
        <f t="shared" si="32"/>
        <v/>
      </c>
      <c r="J145" s="48" t="str">
        <f t="shared" si="33"/>
        <v/>
      </c>
    </row>
    <row r="146" spans="2:10" ht="15" customHeight="1" x14ac:dyDescent="0.25">
      <c r="B146" s="66"/>
      <c r="C146" s="44" t="str">
        <f t="shared" si="34"/>
        <v/>
      </c>
      <c r="D146" s="45" t="str">
        <f t="shared" si="28"/>
        <v/>
      </c>
      <c r="E146" s="45" t="str">
        <f t="shared" si="29"/>
        <v/>
      </c>
      <c r="F146" s="45" t="str">
        <f t="shared" si="30"/>
        <v/>
      </c>
      <c r="G146" s="45" t="str">
        <f t="shared" si="35"/>
        <v/>
      </c>
      <c r="H146" s="46" t="str">
        <f t="shared" si="31"/>
        <v/>
      </c>
      <c r="I146" s="47" t="str">
        <f t="shared" si="32"/>
        <v/>
      </c>
      <c r="J146" s="48" t="str">
        <f t="shared" si="33"/>
        <v/>
      </c>
    </row>
    <row r="147" spans="2:10" ht="15" customHeight="1" x14ac:dyDescent="0.25">
      <c r="B147" s="66"/>
      <c r="C147" s="44" t="str">
        <f t="shared" si="34"/>
        <v/>
      </c>
      <c r="D147" s="45" t="str">
        <f t="shared" si="28"/>
        <v/>
      </c>
      <c r="E147" s="45" t="str">
        <f t="shared" si="29"/>
        <v/>
      </c>
      <c r="F147" s="45" t="str">
        <f t="shared" si="30"/>
        <v/>
      </c>
      <c r="G147" s="45" t="str">
        <f t="shared" si="35"/>
        <v/>
      </c>
      <c r="H147" s="46" t="str">
        <f t="shared" si="31"/>
        <v/>
      </c>
      <c r="I147" s="47" t="str">
        <f t="shared" si="32"/>
        <v/>
      </c>
      <c r="J147" s="48" t="str">
        <f t="shared" si="33"/>
        <v/>
      </c>
    </row>
    <row r="148" spans="2:10" ht="15" customHeight="1" x14ac:dyDescent="0.25">
      <c r="B148" s="66"/>
      <c r="C148" s="44" t="str">
        <f t="shared" si="34"/>
        <v/>
      </c>
      <c r="D148" s="45" t="str">
        <f t="shared" si="28"/>
        <v/>
      </c>
      <c r="E148" s="45" t="str">
        <f t="shared" si="29"/>
        <v/>
      </c>
      <c r="F148" s="45" t="str">
        <f t="shared" si="30"/>
        <v/>
      </c>
      <c r="G148" s="45" t="str">
        <f t="shared" si="35"/>
        <v/>
      </c>
      <c r="H148" s="46" t="str">
        <f t="shared" si="31"/>
        <v/>
      </c>
      <c r="I148" s="47" t="str">
        <f t="shared" si="32"/>
        <v/>
      </c>
      <c r="J148" s="48" t="str">
        <f t="shared" si="33"/>
        <v/>
      </c>
    </row>
    <row r="149" spans="2:10" ht="15" customHeight="1" x14ac:dyDescent="0.25">
      <c r="B149" s="66"/>
      <c r="C149" s="44" t="str">
        <f t="shared" si="34"/>
        <v/>
      </c>
      <c r="D149" s="45" t="str">
        <f t="shared" si="28"/>
        <v/>
      </c>
      <c r="E149" s="45" t="str">
        <f t="shared" si="29"/>
        <v/>
      </c>
      <c r="F149" s="45" t="str">
        <f t="shared" si="30"/>
        <v/>
      </c>
      <c r="G149" s="45" t="str">
        <f t="shared" si="35"/>
        <v/>
      </c>
      <c r="H149" s="46" t="str">
        <f t="shared" si="31"/>
        <v/>
      </c>
      <c r="I149" s="47" t="str">
        <f t="shared" si="32"/>
        <v/>
      </c>
      <c r="J149" s="48" t="str">
        <f t="shared" si="33"/>
        <v/>
      </c>
    </row>
    <row r="150" spans="2:10" ht="15" customHeight="1" x14ac:dyDescent="0.25">
      <c r="B150" s="66"/>
      <c r="C150" s="44" t="str">
        <f t="shared" si="34"/>
        <v/>
      </c>
      <c r="D150" s="45" t="str">
        <f t="shared" si="28"/>
        <v/>
      </c>
      <c r="E150" s="45" t="str">
        <f t="shared" si="29"/>
        <v/>
      </c>
      <c r="F150" s="45" t="str">
        <f t="shared" si="30"/>
        <v/>
      </c>
      <c r="G150" s="45" t="str">
        <f t="shared" si="35"/>
        <v/>
      </c>
      <c r="H150" s="46" t="str">
        <f t="shared" si="31"/>
        <v/>
      </c>
      <c r="I150" s="47" t="str">
        <f t="shared" si="32"/>
        <v/>
      </c>
      <c r="J150" s="48" t="str">
        <f t="shared" si="33"/>
        <v/>
      </c>
    </row>
    <row r="151" spans="2:10" ht="15" customHeight="1" x14ac:dyDescent="0.25">
      <c r="B151" s="66"/>
      <c r="C151" s="44" t="str">
        <f t="shared" si="34"/>
        <v/>
      </c>
      <c r="D151" s="45" t="str">
        <f t="shared" si="28"/>
        <v/>
      </c>
      <c r="E151" s="45" t="str">
        <f t="shared" si="29"/>
        <v/>
      </c>
      <c r="F151" s="45" t="str">
        <f t="shared" si="30"/>
        <v/>
      </c>
      <c r="G151" s="45" t="str">
        <f t="shared" si="35"/>
        <v/>
      </c>
      <c r="H151" s="46" t="str">
        <f t="shared" si="31"/>
        <v/>
      </c>
      <c r="I151" s="47" t="str">
        <f t="shared" si="32"/>
        <v/>
      </c>
      <c r="J151" s="48" t="str">
        <f t="shared" si="33"/>
        <v/>
      </c>
    </row>
    <row r="152" spans="2:10" ht="15" customHeight="1" x14ac:dyDescent="0.25">
      <c r="B152" s="66"/>
      <c r="C152" s="44" t="str">
        <f t="shared" si="34"/>
        <v/>
      </c>
      <c r="D152" s="45" t="str">
        <f t="shared" si="28"/>
        <v/>
      </c>
      <c r="E152" s="45" t="str">
        <f t="shared" si="29"/>
        <v/>
      </c>
      <c r="F152" s="45" t="str">
        <f t="shared" si="30"/>
        <v/>
      </c>
      <c r="G152" s="45" t="str">
        <f t="shared" si="35"/>
        <v/>
      </c>
      <c r="H152" s="46" t="str">
        <f t="shared" si="31"/>
        <v/>
      </c>
      <c r="I152" s="47" t="str">
        <f t="shared" si="32"/>
        <v/>
      </c>
      <c r="J152" s="48" t="str">
        <f t="shared" si="33"/>
        <v/>
      </c>
    </row>
    <row r="153" spans="2:10" ht="15" customHeight="1" x14ac:dyDescent="0.25">
      <c r="B153" s="66"/>
      <c r="C153" s="44" t="str">
        <f t="shared" si="34"/>
        <v/>
      </c>
      <c r="D153" s="45" t="str">
        <f t="shared" si="28"/>
        <v/>
      </c>
      <c r="E153" s="45" t="str">
        <f t="shared" si="29"/>
        <v/>
      </c>
      <c r="F153" s="45" t="str">
        <f t="shared" si="30"/>
        <v/>
      </c>
      <c r="G153" s="45" t="str">
        <f t="shared" si="35"/>
        <v/>
      </c>
      <c r="H153" s="46" t="str">
        <f t="shared" si="31"/>
        <v/>
      </c>
      <c r="I153" s="47" t="str">
        <f t="shared" si="32"/>
        <v/>
      </c>
      <c r="J153" s="48" t="str">
        <f t="shared" si="33"/>
        <v/>
      </c>
    </row>
    <row r="154" spans="2:10" ht="15" customHeight="1" x14ac:dyDescent="0.25">
      <c r="B154" s="67"/>
      <c r="C154" s="49" t="str">
        <f t="shared" si="34"/>
        <v/>
      </c>
      <c r="D154" s="50" t="str">
        <f t="shared" si="28"/>
        <v/>
      </c>
      <c r="E154" s="50" t="str">
        <f t="shared" si="29"/>
        <v/>
      </c>
      <c r="F154" s="50" t="str">
        <f t="shared" si="30"/>
        <v/>
      </c>
      <c r="G154" s="50" t="str">
        <f t="shared" si="35"/>
        <v/>
      </c>
      <c r="H154" s="51" t="str">
        <f t="shared" si="31"/>
        <v/>
      </c>
      <c r="I154" s="52" t="str">
        <f t="shared" si="32"/>
        <v/>
      </c>
      <c r="J154" s="53" t="str">
        <f t="shared" si="33"/>
        <v/>
      </c>
    </row>
    <row r="155" spans="2:10" ht="15" customHeight="1" x14ac:dyDescent="0.25">
      <c r="B155" s="65" t="str">
        <f>+IF(C155="","",B143+1)</f>
        <v/>
      </c>
      <c r="C155" s="39" t="str">
        <f t="shared" si="34"/>
        <v/>
      </c>
      <c r="D155" s="40" t="str">
        <f t="shared" si="28"/>
        <v/>
      </c>
      <c r="E155" s="40" t="str">
        <f t="shared" si="29"/>
        <v/>
      </c>
      <c r="F155" s="40" t="str">
        <f t="shared" si="30"/>
        <v/>
      </c>
      <c r="G155" s="40" t="str">
        <f t="shared" si="35"/>
        <v/>
      </c>
      <c r="H155" s="41" t="str">
        <f t="shared" si="31"/>
        <v/>
      </c>
      <c r="I155" s="42" t="str">
        <f t="shared" si="32"/>
        <v/>
      </c>
      <c r="J155" s="43" t="str">
        <f t="shared" si="33"/>
        <v/>
      </c>
    </row>
    <row r="156" spans="2:10" ht="15" customHeight="1" x14ac:dyDescent="0.25">
      <c r="B156" s="66"/>
      <c r="C156" s="44" t="str">
        <f t="shared" si="34"/>
        <v/>
      </c>
      <c r="D156" s="45" t="str">
        <f t="shared" si="28"/>
        <v/>
      </c>
      <c r="E156" s="45" t="str">
        <f t="shared" si="29"/>
        <v/>
      </c>
      <c r="F156" s="45" t="str">
        <f t="shared" si="30"/>
        <v/>
      </c>
      <c r="G156" s="45" t="str">
        <f t="shared" si="35"/>
        <v/>
      </c>
      <c r="H156" s="46" t="str">
        <f t="shared" si="31"/>
        <v/>
      </c>
      <c r="I156" s="47" t="str">
        <f t="shared" si="32"/>
        <v/>
      </c>
      <c r="J156" s="48" t="str">
        <f t="shared" si="33"/>
        <v/>
      </c>
    </row>
    <row r="157" spans="2:10" ht="15" customHeight="1" x14ac:dyDescent="0.25">
      <c r="B157" s="66"/>
      <c r="C157" s="44" t="str">
        <f t="shared" si="34"/>
        <v/>
      </c>
      <c r="D157" s="45" t="str">
        <f t="shared" si="28"/>
        <v/>
      </c>
      <c r="E157" s="45" t="str">
        <f t="shared" si="29"/>
        <v/>
      </c>
      <c r="F157" s="45" t="str">
        <f t="shared" si="30"/>
        <v/>
      </c>
      <c r="G157" s="45" t="str">
        <f t="shared" si="35"/>
        <v/>
      </c>
      <c r="H157" s="46" t="str">
        <f t="shared" si="31"/>
        <v/>
      </c>
      <c r="I157" s="47" t="str">
        <f t="shared" si="32"/>
        <v/>
      </c>
      <c r="J157" s="48" t="str">
        <f t="shared" si="33"/>
        <v/>
      </c>
    </row>
    <row r="158" spans="2:10" ht="15" customHeight="1" x14ac:dyDescent="0.25">
      <c r="B158" s="66"/>
      <c r="C158" s="44" t="str">
        <f t="shared" si="34"/>
        <v/>
      </c>
      <c r="D158" s="45" t="str">
        <f t="shared" si="28"/>
        <v/>
      </c>
      <c r="E158" s="45" t="str">
        <f t="shared" si="29"/>
        <v/>
      </c>
      <c r="F158" s="45" t="str">
        <f t="shared" si="30"/>
        <v/>
      </c>
      <c r="G158" s="45" t="str">
        <f t="shared" si="35"/>
        <v/>
      </c>
      <c r="H158" s="46" t="str">
        <f t="shared" si="31"/>
        <v/>
      </c>
      <c r="I158" s="47" t="str">
        <f t="shared" si="32"/>
        <v/>
      </c>
      <c r="J158" s="48" t="str">
        <f t="shared" si="33"/>
        <v/>
      </c>
    </row>
    <row r="159" spans="2:10" ht="15" customHeight="1" x14ac:dyDescent="0.25">
      <c r="B159" s="66"/>
      <c r="C159" s="44" t="str">
        <f t="shared" si="34"/>
        <v/>
      </c>
      <c r="D159" s="45" t="str">
        <f t="shared" si="28"/>
        <v/>
      </c>
      <c r="E159" s="45" t="str">
        <f t="shared" si="29"/>
        <v/>
      </c>
      <c r="F159" s="45" t="str">
        <f t="shared" si="30"/>
        <v/>
      </c>
      <c r="G159" s="45" t="str">
        <f t="shared" si="35"/>
        <v/>
      </c>
      <c r="H159" s="46" t="str">
        <f t="shared" si="31"/>
        <v/>
      </c>
      <c r="I159" s="47" t="str">
        <f t="shared" si="32"/>
        <v/>
      </c>
      <c r="J159" s="48" t="str">
        <f t="shared" si="33"/>
        <v/>
      </c>
    </row>
    <row r="160" spans="2:10" ht="15" customHeight="1" x14ac:dyDescent="0.25">
      <c r="B160" s="66"/>
      <c r="C160" s="44" t="str">
        <f t="shared" si="34"/>
        <v/>
      </c>
      <c r="D160" s="45" t="str">
        <f t="shared" si="28"/>
        <v/>
      </c>
      <c r="E160" s="45" t="str">
        <f t="shared" si="29"/>
        <v/>
      </c>
      <c r="F160" s="45" t="str">
        <f t="shared" si="30"/>
        <v/>
      </c>
      <c r="G160" s="45" t="str">
        <f t="shared" si="35"/>
        <v/>
      </c>
      <c r="H160" s="46" t="str">
        <f t="shared" si="31"/>
        <v/>
      </c>
      <c r="I160" s="47" t="str">
        <f t="shared" si="32"/>
        <v/>
      </c>
      <c r="J160" s="48" t="str">
        <f t="shared" si="33"/>
        <v/>
      </c>
    </row>
    <row r="161" spans="2:10" ht="15" customHeight="1" x14ac:dyDescent="0.25">
      <c r="B161" s="66"/>
      <c r="C161" s="44" t="str">
        <f t="shared" si="34"/>
        <v/>
      </c>
      <c r="D161" s="45" t="str">
        <f t="shared" si="28"/>
        <v/>
      </c>
      <c r="E161" s="45" t="str">
        <f t="shared" si="29"/>
        <v/>
      </c>
      <c r="F161" s="45" t="str">
        <f t="shared" si="30"/>
        <v/>
      </c>
      <c r="G161" s="45" t="str">
        <f t="shared" si="35"/>
        <v/>
      </c>
      <c r="H161" s="46" t="str">
        <f t="shared" si="31"/>
        <v/>
      </c>
      <c r="I161" s="47" t="str">
        <f t="shared" si="32"/>
        <v/>
      </c>
      <c r="J161" s="48" t="str">
        <f t="shared" si="33"/>
        <v/>
      </c>
    </row>
    <row r="162" spans="2:10" ht="15" customHeight="1" x14ac:dyDescent="0.25">
      <c r="B162" s="66"/>
      <c r="C162" s="44" t="str">
        <f t="shared" si="34"/>
        <v/>
      </c>
      <c r="D162" s="45" t="str">
        <f t="shared" si="28"/>
        <v/>
      </c>
      <c r="E162" s="45" t="str">
        <f t="shared" si="29"/>
        <v/>
      </c>
      <c r="F162" s="45" t="str">
        <f t="shared" si="30"/>
        <v/>
      </c>
      <c r="G162" s="45" t="str">
        <f t="shared" si="35"/>
        <v/>
      </c>
      <c r="H162" s="46" t="str">
        <f t="shared" si="31"/>
        <v/>
      </c>
      <c r="I162" s="47" t="str">
        <f t="shared" si="32"/>
        <v/>
      </c>
      <c r="J162" s="48" t="str">
        <f t="shared" si="33"/>
        <v/>
      </c>
    </row>
    <row r="163" spans="2:10" ht="15" customHeight="1" x14ac:dyDescent="0.25">
      <c r="B163" s="66"/>
      <c r="C163" s="44" t="str">
        <f t="shared" si="34"/>
        <v/>
      </c>
      <c r="D163" s="45" t="str">
        <f t="shared" si="28"/>
        <v/>
      </c>
      <c r="E163" s="45" t="str">
        <f t="shared" si="29"/>
        <v/>
      </c>
      <c r="F163" s="45" t="str">
        <f t="shared" si="30"/>
        <v/>
      </c>
      <c r="G163" s="45" t="str">
        <f t="shared" si="35"/>
        <v/>
      </c>
      <c r="H163" s="46" t="str">
        <f t="shared" si="31"/>
        <v/>
      </c>
      <c r="I163" s="47" t="str">
        <f t="shared" si="32"/>
        <v/>
      </c>
      <c r="J163" s="48" t="str">
        <f t="shared" si="33"/>
        <v/>
      </c>
    </row>
    <row r="164" spans="2:10" ht="15" customHeight="1" x14ac:dyDescent="0.25">
      <c r="B164" s="66"/>
      <c r="C164" s="44" t="str">
        <f t="shared" si="34"/>
        <v/>
      </c>
      <c r="D164" s="45" t="str">
        <f t="shared" si="28"/>
        <v/>
      </c>
      <c r="E164" s="45" t="str">
        <f t="shared" si="29"/>
        <v/>
      </c>
      <c r="F164" s="45" t="str">
        <f t="shared" si="30"/>
        <v/>
      </c>
      <c r="G164" s="45" t="str">
        <f t="shared" si="35"/>
        <v/>
      </c>
      <c r="H164" s="46" t="str">
        <f t="shared" si="31"/>
        <v/>
      </c>
      <c r="I164" s="47" t="str">
        <f t="shared" si="32"/>
        <v/>
      </c>
      <c r="J164" s="48" t="str">
        <f t="shared" si="33"/>
        <v/>
      </c>
    </row>
    <row r="165" spans="2:10" ht="15" customHeight="1" x14ac:dyDescent="0.25">
      <c r="B165" s="66"/>
      <c r="C165" s="44" t="str">
        <f t="shared" si="34"/>
        <v/>
      </c>
      <c r="D165" s="45" t="str">
        <f t="shared" si="28"/>
        <v/>
      </c>
      <c r="E165" s="45" t="str">
        <f t="shared" si="29"/>
        <v/>
      </c>
      <c r="F165" s="45" t="str">
        <f t="shared" si="30"/>
        <v/>
      </c>
      <c r="G165" s="45" t="str">
        <f t="shared" si="35"/>
        <v/>
      </c>
      <c r="H165" s="46" t="str">
        <f t="shared" si="31"/>
        <v/>
      </c>
      <c r="I165" s="47" t="str">
        <f t="shared" si="32"/>
        <v/>
      </c>
      <c r="J165" s="48" t="str">
        <f t="shared" si="33"/>
        <v/>
      </c>
    </row>
    <row r="166" spans="2:10" ht="15" customHeight="1" x14ac:dyDescent="0.25">
      <c r="B166" s="67"/>
      <c r="C166" s="49" t="str">
        <f t="shared" si="34"/>
        <v/>
      </c>
      <c r="D166" s="50" t="str">
        <f t="shared" si="28"/>
        <v/>
      </c>
      <c r="E166" s="50" t="str">
        <f t="shared" si="29"/>
        <v/>
      </c>
      <c r="F166" s="50" t="str">
        <f t="shared" si="30"/>
        <v/>
      </c>
      <c r="G166" s="50" t="str">
        <f t="shared" si="35"/>
        <v/>
      </c>
      <c r="H166" s="51" t="str">
        <f t="shared" si="31"/>
        <v/>
      </c>
      <c r="I166" s="52" t="str">
        <f t="shared" si="32"/>
        <v/>
      </c>
      <c r="J166" s="53" t="str">
        <f t="shared" si="33"/>
        <v/>
      </c>
    </row>
    <row r="167" spans="2:10" ht="15" customHeight="1" x14ac:dyDescent="0.25">
      <c r="B167" s="65" t="str">
        <f>+IF(C167="","",B155+1)</f>
        <v/>
      </c>
      <c r="C167" s="39" t="str">
        <f t="shared" si="34"/>
        <v/>
      </c>
      <c r="D167" s="40" t="str">
        <f t="shared" si="28"/>
        <v/>
      </c>
      <c r="E167" s="40" t="str">
        <f t="shared" si="29"/>
        <v/>
      </c>
      <c r="F167" s="40" t="str">
        <f t="shared" si="30"/>
        <v/>
      </c>
      <c r="G167" s="40" t="str">
        <f t="shared" si="35"/>
        <v/>
      </c>
      <c r="H167" s="41" t="str">
        <f t="shared" si="31"/>
        <v/>
      </c>
      <c r="I167" s="42" t="str">
        <f t="shared" si="32"/>
        <v/>
      </c>
      <c r="J167" s="43" t="str">
        <f t="shared" si="33"/>
        <v/>
      </c>
    </row>
    <row r="168" spans="2:10" ht="15" customHeight="1" x14ac:dyDescent="0.25">
      <c r="B168" s="66"/>
      <c r="C168" s="44" t="str">
        <f t="shared" si="34"/>
        <v/>
      </c>
      <c r="D168" s="45" t="str">
        <f t="shared" si="28"/>
        <v/>
      </c>
      <c r="E168" s="45" t="str">
        <f t="shared" si="29"/>
        <v/>
      </c>
      <c r="F168" s="45" t="str">
        <f t="shared" si="30"/>
        <v/>
      </c>
      <c r="G168" s="45" t="str">
        <f t="shared" si="35"/>
        <v/>
      </c>
      <c r="H168" s="46" t="str">
        <f t="shared" si="31"/>
        <v/>
      </c>
      <c r="I168" s="47" t="str">
        <f t="shared" si="32"/>
        <v/>
      </c>
      <c r="J168" s="48" t="str">
        <f t="shared" si="33"/>
        <v/>
      </c>
    </row>
    <row r="169" spans="2:10" ht="15" customHeight="1" x14ac:dyDescent="0.25">
      <c r="B169" s="66"/>
      <c r="C169" s="44" t="str">
        <f t="shared" si="34"/>
        <v/>
      </c>
      <c r="D169" s="45" t="str">
        <f t="shared" si="28"/>
        <v/>
      </c>
      <c r="E169" s="45" t="str">
        <f t="shared" si="29"/>
        <v/>
      </c>
      <c r="F169" s="45" t="str">
        <f t="shared" si="30"/>
        <v/>
      </c>
      <c r="G169" s="45" t="str">
        <f t="shared" si="35"/>
        <v/>
      </c>
      <c r="H169" s="46" t="str">
        <f t="shared" si="31"/>
        <v/>
      </c>
      <c r="I169" s="47" t="str">
        <f t="shared" si="32"/>
        <v/>
      </c>
      <c r="J169" s="48" t="str">
        <f t="shared" si="33"/>
        <v/>
      </c>
    </row>
    <row r="170" spans="2:10" ht="15" customHeight="1" x14ac:dyDescent="0.25">
      <c r="B170" s="66"/>
      <c r="C170" s="44" t="str">
        <f t="shared" si="34"/>
        <v/>
      </c>
      <c r="D170" s="45" t="str">
        <f t="shared" si="28"/>
        <v/>
      </c>
      <c r="E170" s="45" t="str">
        <f t="shared" si="29"/>
        <v/>
      </c>
      <c r="F170" s="45" t="str">
        <f t="shared" si="30"/>
        <v/>
      </c>
      <c r="G170" s="45" t="str">
        <f t="shared" si="35"/>
        <v/>
      </c>
      <c r="H170" s="46" t="str">
        <f t="shared" si="31"/>
        <v/>
      </c>
      <c r="I170" s="47" t="str">
        <f t="shared" si="32"/>
        <v/>
      </c>
      <c r="J170" s="48" t="str">
        <f t="shared" si="33"/>
        <v/>
      </c>
    </row>
    <row r="171" spans="2:10" ht="15" customHeight="1" x14ac:dyDescent="0.25">
      <c r="B171" s="66"/>
      <c r="C171" s="44" t="str">
        <f t="shared" si="34"/>
        <v/>
      </c>
      <c r="D171" s="45" t="str">
        <f t="shared" si="28"/>
        <v/>
      </c>
      <c r="E171" s="45" t="str">
        <f t="shared" si="29"/>
        <v/>
      </c>
      <c r="F171" s="45" t="str">
        <f t="shared" si="30"/>
        <v/>
      </c>
      <c r="G171" s="45" t="str">
        <f t="shared" si="35"/>
        <v/>
      </c>
      <c r="H171" s="46" t="str">
        <f t="shared" si="31"/>
        <v/>
      </c>
      <c r="I171" s="47" t="str">
        <f t="shared" si="32"/>
        <v/>
      </c>
      <c r="J171" s="48" t="str">
        <f t="shared" si="33"/>
        <v/>
      </c>
    </row>
    <row r="172" spans="2:10" ht="15" customHeight="1" x14ac:dyDescent="0.25">
      <c r="B172" s="66"/>
      <c r="C172" s="44" t="str">
        <f t="shared" si="34"/>
        <v/>
      </c>
      <c r="D172" s="45" t="str">
        <f t="shared" si="28"/>
        <v/>
      </c>
      <c r="E172" s="45" t="str">
        <f t="shared" si="29"/>
        <v/>
      </c>
      <c r="F172" s="45" t="str">
        <f t="shared" si="30"/>
        <v/>
      </c>
      <c r="G172" s="45" t="str">
        <f t="shared" si="35"/>
        <v/>
      </c>
      <c r="H172" s="46" t="str">
        <f t="shared" si="31"/>
        <v/>
      </c>
      <c r="I172" s="47" t="str">
        <f t="shared" si="32"/>
        <v/>
      </c>
      <c r="J172" s="48" t="str">
        <f t="shared" si="33"/>
        <v/>
      </c>
    </row>
    <row r="173" spans="2:10" ht="15" customHeight="1" x14ac:dyDescent="0.25">
      <c r="B173" s="66"/>
      <c r="C173" s="44" t="str">
        <f t="shared" si="34"/>
        <v/>
      </c>
      <c r="D173" s="45" t="str">
        <f t="shared" si="28"/>
        <v/>
      </c>
      <c r="E173" s="45" t="str">
        <f t="shared" si="29"/>
        <v/>
      </c>
      <c r="F173" s="45" t="str">
        <f t="shared" si="30"/>
        <v/>
      </c>
      <c r="G173" s="45" t="str">
        <f t="shared" si="35"/>
        <v/>
      </c>
      <c r="H173" s="46" t="str">
        <f t="shared" si="31"/>
        <v/>
      </c>
      <c r="I173" s="47" t="str">
        <f t="shared" si="32"/>
        <v/>
      </c>
      <c r="J173" s="48" t="str">
        <f t="shared" si="33"/>
        <v/>
      </c>
    </row>
    <row r="174" spans="2:10" ht="15" customHeight="1" x14ac:dyDescent="0.25">
      <c r="B174" s="66"/>
      <c r="C174" s="44" t="str">
        <f t="shared" si="34"/>
        <v/>
      </c>
      <c r="D174" s="45" t="str">
        <f t="shared" si="28"/>
        <v/>
      </c>
      <c r="E174" s="45" t="str">
        <f t="shared" si="29"/>
        <v/>
      </c>
      <c r="F174" s="45" t="str">
        <f t="shared" si="30"/>
        <v/>
      </c>
      <c r="G174" s="45" t="str">
        <f t="shared" si="35"/>
        <v/>
      </c>
      <c r="H174" s="46" t="str">
        <f t="shared" si="31"/>
        <v/>
      </c>
      <c r="I174" s="47" t="str">
        <f t="shared" si="32"/>
        <v/>
      </c>
      <c r="J174" s="48" t="str">
        <f t="shared" si="33"/>
        <v/>
      </c>
    </row>
    <row r="175" spans="2:10" ht="15" customHeight="1" x14ac:dyDescent="0.25">
      <c r="B175" s="66"/>
      <c r="C175" s="44" t="str">
        <f t="shared" si="34"/>
        <v/>
      </c>
      <c r="D175" s="45" t="str">
        <f t="shared" ref="D175:D238" si="36">IF(C175="","",D174-F174)</f>
        <v/>
      </c>
      <c r="E175" s="45" t="str">
        <f t="shared" ref="E175:E238" si="37">IF(C175="","",D175*($C$5/12))</f>
        <v/>
      </c>
      <c r="F175" s="45" t="str">
        <f t="shared" ref="F175:F238" si="38">IF(C175="","",G175-E175)</f>
        <v/>
      </c>
      <c r="G175" s="45" t="str">
        <f t="shared" si="35"/>
        <v/>
      </c>
      <c r="H175" s="46" t="str">
        <f t="shared" ref="H175:H238" si="39">IF(C175="","",E175+H174)</f>
        <v/>
      </c>
      <c r="I175" s="47" t="str">
        <f t="shared" ref="I175:I238" si="40">IF(C175="","",I174+F175)</f>
        <v/>
      </c>
      <c r="J175" s="48" t="str">
        <f t="shared" ref="J175:J238" si="41">IF(C175="","",H175+I175)</f>
        <v/>
      </c>
    </row>
    <row r="176" spans="2:10" ht="15" customHeight="1" x14ac:dyDescent="0.25">
      <c r="B176" s="66"/>
      <c r="C176" s="44" t="str">
        <f t="shared" si="34"/>
        <v/>
      </c>
      <c r="D176" s="45" t="str">
        <f t="shared" si="36"/>
        <v/>
      </c>
      <c r="E176" s="45" t="str">
        <f t="shared" si="37"/>
        <v/>
      </c>
      <c r="F176" s="45" t="str">
        <f t="shared" si="38"/>
        <v/>
      </c>
      <c r="G176" s="45" t="str">
        <f t="shared" si="35"/>
        <v/>
      </c>
      <c r="H176" s="46" t="str">
        <f t="shared" si="39"/>
        <v/>
      </c>
      <c r="I176" s="47" t="str">
        <f t="shared" si="40"/>
        <v/>
      </c>
      <c r="J176" s="48" t="str">
        <f t="shared" si="41"/>
        <v/>
      </c>
    </row>
    <row r="177" spans="2:10" ht="15" customHeight="1" x14ac:dyDescent="0.25">
      <c r="B177" s="66"/>
      <c r="C177" s="44" t="str">
        <f t="shared" si="34"/>
        <v/>
      </c>
      <c r="D177" s="45" t="str">
        <f t="shared" si="36"/>
        <v/>
      </c>
      <c r="E177" s="45" t="str">
        <f t="shared" si="37"/>
        <v/>
      </c>
      <c r="F177" s="45" t="str">
        <f t="shared" si="38"/>
        <v/>
      </c>
      <c r="G177" s="45" t="str">
        <f t="shared" si="35"/>
        <v/>
      </c>
      <c r="H177" s="46" t="str">
        <f t="shared" si="39"/>
        <v/>
      </c>
      <c r="I177" s="47" t="str">
        <f t="shared" si="40"/>
        <v/>
      </c>
      <c r="J177" s="48" t="str">
        <f t="shared" si="41"/>
        <v/>
      </c>
    </row>
    <row r="178" spans="2:10" ht="15" customHeight="1" x14ac:dyDescent="0.25">
      <c r="B178" s="67"/>
      <c r="C178" s="49" t="str">
        <f t="shared" si="34"/>
        <v/>
      </c>
      <c r="D178" s="50" t="str">
        <f t="shared" si="36"/>
        <v/>
      </c>
      <c r="E178" s="50" t="str">
        <f t="shared" si="37"/>
        <v/>
      </c>
      <c r="F178" s="50" t="str">
        <f t="shared" si="38"/>
        <v/>
      </c>
      <c r="G178" s="50" t="str">
        <f t="shared" si="35"/>
        <v/>
      </c>
      <c r="H178" s="51" t="str">
        <f t="shared" si="39"/>
        <v/>
      </c>
      <c r="I178" s="52" t="str">
        <f t="shared" si="40"/>
        <v/>
      </c>
      <c r="J178" s="53" t="str">
        <f t="shared" si="41"/>
        <v/>
      </c>
    </row>
    <row r="179" spans="2:10" ht="15" customHeight="1" x14ac:dyDescent="0.25">
      <c r="B179" s="65" t="str">
        <f>+IF(C179="","",B167+1)</f>
        <v/>
      </c>
      <c r="C179" s="39" t="str">
        <f t="shared" si="34"/>
        <v/>
      </c>
      <c r="D179" s="40" t="str">
        <f t="shared" si="36"/>
        <v/>
      </c>
      <c r="E179" s="40" t="str">
        <f t="shared" si="37"/>
        <v/>
      </c>
      <c r="F179" s="40" t="str">
        <f t="shared" si="38"/>
        <v/>
      </c>
      <c r="G179" s="40" t="str">
        <f t="shared" si="35"/>
        <v/>
      </c>
      <c r="H179" s="41" t="str">
        <f t="shared" si="39"/>
        <v/>
      </c>
      <c r="I179" s="42" t="str">
        <f t="shared" si="40"/>
        <v/>
      </c>
      <c r="J179" s="43" t="str">
        <f t="shared" si="41"/>
        <v/>
      </c>
    </row>
    <row r="180" spans="2:10" ht="15" customHeight="1" x14ac:dyDescent="0.25">
      <c r="B180" s="66"/>
      <c r="C180" s="44" t="str">
        <f t="shared" si="34"/>
        <v/>
      </c>
      <c r="D180" s="45" t="str">
        <f t="shared" si="36"/>
        <v/>
      </c>
      <c r="E180" s="45" t="str">
        <f t="shared" si="37"/>
        <v/>
      </c>
      <c r="F180" s="45" t="str">
        <f t="shared" si="38"/>
        <v/>
      </c>
      <c r="G180" s="45" t="str">
        <f t="shared" si="35"/>
        <v/>
      </c>
      <c r="H180" s="46" t="str">
        <f t="shared" si="39"/>
        <v/>
      </c>
      <c r="I180" s="47" t="str">
        <f t="shared" si="40"/>
        <v/>
      </c>
      <c r="J180" s="48" t="str">
        <f t="shared" si="41"/>
        <v/>
      </c>
    </row>
    <row r="181" spans="2:10" ht="15" customHeight="1" x14ac:dyDescent="0.25">
      <c r="B181" s="66"/>
      <c r="C181" s="44" t="str">
        <f t="shared" si="34"/>
        <v/>
      </c>
      <c r="D181" s="45" t="str">
        <f t="shared" si="36"/>
        <v/>
      </c>
      <c r="E181" s="45" t="str">
        <f t="shared" si="37"/>
        <v/>
      </c>
      <c r="F181" s="45" t="str">
        <f t="shared" si="38"/>
        <v/>
      </c>
      <c r="G181" s="45" t="str">
        <f t="shared" si="35"/>
        <v/>
      </c>
      <c r="H181" s="46" t="str">
        <f t="shared" si="39"/>
        <v/>
      </c>
      <c r="I181" s="47" t="str">
        <f t="shared" si="40"/>
        <v/>
      </c>
      <c r="J181" s="48" t="str">
        <f t="shared" si="41"/>
        <v/>
      </c>
    </row>
    <row r="182" spans="2:10" ht="15" customHeight="1" x14ac:dyDescent="0.25">
      <c r="B182" s="66"/>
      <c r="C182" s="44" t="str">
        <f t="shared" si="34"/>
        <v/>
      </c>
      <c r="D182" s="45" t="str">
        <f t="shared" si="36"/>
        <v/>
      </c>
      <c r="E182" s="45" t="str">
        <f t="shared" si="37"/>
        <v/>
      </c>
      <c r="F182" s="45" t="str">
        <f t="shared" si="38"/>
        <v/>
      </c>
      <c r="G182" s="45" t="str">
        <f t="shared" si="35"/>
        <v/>
      </c>
      <c r="H182" s="46" t="str">
        <f t="shared" si="39"/>
        <v/>
      </c>
      <c r="I182" s="47" t="str">
        <f t="shared" si="40"/>
        <v/>
      </c>
      <c r="J182" s="48" t="str">
        <f t="shared" si="41"/>
        <v/>
      </c>
    </row>
    <row r="183" spans="2:10" ht="15" customHeight="1" x14ac:dyDescent="0.25">
      <c r="B183" s="66"/>
      <c r="C183" s="44" t="str">
        <f t="shared" si="34"/>
        <v/>
      </c>
      <c r="D183" s="45" t="str">
        <f t="shared" si="36"/>
        <v/>
      </c>
      <c r="E183" s="45" t="str">
        <f t="shared" si="37"/>
        <v/>
      </c>
      <c r="F183" s="45" t="str">
        <f t="shared" si="38"/>
        <v/>
      </c>
      <c r="G183" s="45" t="str">
        <f t="shared" si="35"/>
        <v/>
      </c>
      <c r="H183" s="46" t="str">
        <f t="shared" si="39"/>
        <v/>
      </c>
      <c r="I183" s="47" t="str">
        <f t="shared" si="40"/>
        <v/>
      </c>
      <c r="J183" s="48" t="str">
        <f t="shared" si="41"/>
        <v/>
      </c>
    </row>
    <row r="184" spans="2:10" ht="15" customHeight="1" x14ac:dyDescent="0.25">
      <c r="B184" s="66"/>
      <c r="C184" s="44" t="str">
        <f t="shared" si="34"/>
        <v/>
      </c>
      <c r="D184" s="45" t="str">
        <f t="shared" si="36"/>
        <v/>
      </c>
      <c r="E184" s="45" t="str">
        <f t="shared" si="37"/>
        <v/>
      </c>
      <c r="F184" s="45" t="str">
        <f t="shared" si="38"/>
        <v/>
      </c>
      <c r="G184" s="45" t="str">
        <f t="shared" si="35"/>
        <v/>
      </c>
      <c r="H184" s="46" t="str">
        <f t="shared" si="39"/>
        <v/>
      </c>
      <c r="I184" s="47" t="str">
        <f t="shared" si="40"/>
        <v/>
      </c>
      <c r="J184" s="48" t="str">
        <f t="shared" si="41"/>
        <v/>
      </c>
    </row>
    <row r="185" spans="2:10" ht="15" customHeight="1" x14ac:dyDescent="0.25">
      <c r="B185" s="66"/>
      <c r="C185" s="44" t="str">
        <f t="shared" si="34"/>
        <v/>
      </c>
      <c r="D185" s="45" t="str">
        <f t="shared" si="36"/>
        <v/>
      </c>
      <c r="E185" s="45" t="str">
        <f t="shared" si="37"/>
        <v/>
      </c>
      <c r="F185" s="45" t="str">
        <f t="shared" si="38"/>
        <v/>
      </c>
      <c r="G185" s="45" t="str">
        <f t="shared" si="35"/>
        <v/>
      </c>
      <c r="H185" s="46" t="str">
        <f t="shared" si="39"/>
        <v/>
      </c>
      <c r="I185" s="47" t="str">
        <f t="shared" si="40"/>
        <v/>
      </c>
      <c r="J185" s="48" t="str">
        <f t="shared" si="41"/>
        <v/>
      </c>
    </row>
    <row r="186" spans="2:10" ht="15" customHeight="1" x14ac:dyDescent="0.25">
      <c r="B186" s="66"/>
      <c r="C186" s="44" t="str">
        <f t="shared" si="34"/>
        <v/>
      </c>
      <c r="D186" s="45" t="str">
        <f t="shared" si="36"/>
        <v/>
      </c>
      <c r="E186" s="45" t="str">
        <f t="shared" si="37"/>
        <v/>
      </c>
      <c r="F186" s="45" t="str">
        <f t="shared" si="38"/>
        <v/>
      </c>
      <c r="G186" s="45" t="str">
        <f t="shared" si="35"/>
        <v/>
      </c>
      <c r="H186" s="46" t="str">
        <f t="shared" si="39"/>
        <v/>
      </c>
      <c r="I186" s="47" t="str">
        <f t="shared" si="40"/>
        <v/>
      </c>
      <c r="J186" s="48" t="str">
        <f t="shared" si="41"/>
        <v/>
      </c>
    </row>
    <row r="187" spans="2:10" ht="15" customHeight="1" x14ac:dyDescent="0.25">
      <c r="B187" s="66"/>
      <c r="C187" s="44" t="str">
        <f t="shared" si="34"/>
        <v/>
      </c>
      <c r="D187" s="45" t="str">
        <f t="shared" si="36"/>
        <v/>
      </c>
      <c r="E187" s="45" t="str">
        <f t="shared" si="37"/>
        <v/>
      </c>
      <c r="F187" s="45" t="str">
        <f t="shared" si="38"/>
        <v/>
      </c>
      <c r="G187" s="45" t="str">
        <f t="shared" si="35"/>
        <v/>
      </c>
      <c r="H187" s="46" t="str">
        <f t="shared" si="39"/>
        <v/>
      </c>
      <c r="I187" s="47" t="str">
        <f t="shared" si="40"/>
        <v/>
      </c>
      <c r="J187" s="48" t="str">
        <f t="shared" si="41"/>
        <v/>
      </c>
    </row>
    <row r="188" spans="2:10" ht="15" customHeight="1" x14ac:dyDescent="0.25">
      <c r="B188" s="66"/>
      <c r="C188" s="44" t="str">
        <f t="shared" si="34"/>
        <v/>
      </c>
      <c r="D188" s="45" t="str">
        <f t="shared" si="36"/>
        <v/>
      </c>
      <c r="E188" s="45" t="str">
        <f t="shared" si="37"/>
        <v/>
      </c>
      <c r="F188" s="45" t="str">
        <f t="shared" si="38"/>
        <v/>
      </c>
      <c r="G188" s="45" t="str">
        <f t="shared" si="35"/>
        <v/>
      </c>
      <c r="H188" s="46" t="str">
        <f t="shared" si="39"/>
        <v/>
      </c>
      <c r="I188" s="47" t="str">
        <f t="shared" si="40"/>
        <v/>
      </c>
      <c r="J188" s="48" t="str">
        <f t="shared" si="41"/>
        <v/>
      </c>
    </row>
    <row r="189" spans="2:10" ht="15" customHeight="1" x14ac:dyDescent="0.25">
      <c r="B189" s="66"/>
      <c r="C189" s="44" t="str">
        <f t="shared" si="34"/>
        <v/>
      </c>
      <c r="D189" s="45" t="str">
        <f t="shared" si="36"/>
        <v/>
      </c>
      <c r="E189" s="45" t="str">
        <f t="shared" si="37"/>
        <v/>
      </c>
      <c r="F189" s="45" t="str">
        <f t="shared" si="38"/>
        <v/>
      </c>
      <c r="G189" s="45" t="str">
        <f t="shared" si="35"/>
        <v/>
      </c>
      <c r="H189" s="46" t="str">
        <f t="shared" si="39"/>
        <v/>
      </c>
      <c r="I189" s="47" t="str">
        <f t="shared" si="40"/>
        <v/>
      </c>
      <c r="J189" s="48" t="str">
        <f t="shared" si="41"/>
        <v/>
      </c>
    </row>
    <row r="190" spans="2:10" ht="15" customHeight="1" x14ac:dyDescent="0.25">
      <c r="B190" s="67"/>
      <c r="C190" s="49" t="str">
        <f t="shared" si="34"/>
        <v/>
      </c>
      <c r="D190" s="50" t="str">
        <f t="shared" si="36"/>
        <v/>
      </c>
      <c r="E190" s="50" t="str">
        <f t="shared" si="37"/>
        <v/>
      </c>
      <c r="F190" s="50" t="str">
        <f t="shared" si="38"/>
        <v/>
      </c>
      <c r="G190" s="50" t="str">
        <f t="shared" si="35"/>
        <v/>
      </c>
      <c r="H190" s="51" t="str">
        <f t="shared" si="39"/>
        <v/>
      </c>
      <c r="I190" s="52" t="str">
        <f t="shared" si="40"/>
        <v/>
      </c>
      <c r="J190" s="53" t="str">
        <f t="shared" si="41"/>
        <v/>
      </c>
    </row>
    <row r="191" spans="2:10" ht="15" customHeight="1" x14ac:dyDescent="0.25">
      <c r="B191" s="65" t="str">
        <f>+IF(C191="","",B179+1)</f>
        <v/>
      </c>
      <c r="C191" s="39" t="str">
        <f t="shared" si="34"/>
        <v/>
      </c>
      <c r="D191" s="40" t="str">
        <f t="shared" si="36"/>
        <v/>
      </c>
      <c r="E191" s="40" t="str">
        <f t="shared" si="37"/>
        <v/>
      </c>
      <c r="F191" s="40" t="str">
        <f t="shared" si="38"/>
        <v/>
      </c>
      <c r="G191" s="40" t="str">
        <f t="shared" si="35"/>
        <v/>
      </c>
      <c r="H191" s="41" t="str">
        <f t="shared" si="39"/>
        <v/>
      </c>
      <c r="I191" s="42" t="str">
        <f t="shared" si="40"/>
        <v/>
      </c>
      <c r="J191" s="43" t="str">
        <f t="shared" si="41"/>
        <v/>
      </c>
    </row>
    <row r="192" spans="2:10" ht="15" customHeight="1" x14ac:dyDescent="0.25">
      <c r="B192" s="66"/>
      <c r="C192" s="44" t="str">
        <f t="shared" si="34"/>
        <v/>
      </c>
      <c r="D192" s="45" t="str">
        <f t="shared" si="36"/>
        <v/>
      </c>
      <c r="E192" s="45" t="str">
        <f t="shared" si="37"/>
        <v/>
      </c>
      <c r="F192" s="45" t="str">
        <f t="shared" si="38"/>
        <v/>
      </c>
      <c r="G192" s="45" t="str">
        <f t="shared" si="35"/>
        <v/>
      </c>
      <c r="H192" s="46" t="str">
        <f t="shared" si="39"/>
        <v/>
      </c>
      <c r="I192" s="47" t="str">
        <f t="shared" si="40"/>
        <v/>
      </c>
      <c r="J192" s="48" t="str">
        <f t="shared" si="41"/>
        <v/>
      </c>
    </row>
    <row r="193" spans="2:10" ht="15" customHeight="1" x14ac:dyDescent="0.25">
      <c r="B193" s="66"/>
      <c r="C193" s="44" t="str">
        <f t="shared" si="34"/>
        <v/>
      </c>
      <c r="D193" s="45" t="str">
        <f t="shared" si="36"/>
        <v/>
      </c>
      <c r="E193" s="45" t="str">
        <f t="shared" si="37"/>
        <v/>
      </c>
      <c r="F193" s="45" t="str">
        <f t="shared" si="38"/>
        <v/>
      </c>
      <c r="G193" s="45" t="str">
        <f t="shared" si="35"/>
        <v/>
      </c>
      <c r="H193" s="46" t="str">
        <f t="shared" si="39"/>
        <v/>
      </c>
      <c r="I193" s="47" t="str">
        <f t="shared" si="40"/>
        <v/>
      </c>
      <c r="J193" s="48" t="str">
        <f t="shared" si="41"/>
        <v/>
      </c>
    </row>
    <row r="194" spans="2:10" ht="15" customHeight="1" x14ac:dyDescent="0.25">
      <c r="B194" s="66"/>
      <c r="C194" s="44" t="str">
        <f t="shared" si="34"/>
        <v/>
      </c>
      <c r="D194" s="45" t="str">
        <f t="shared" si="36"/>
        <v/>
      </c>
      <c r="E194" s="45" t="str">
        <f t="shared" si="37"/>
        <v/>
      </c>
      <c r="F194" s="45" t="str">
        <f t="shared" si="38"/>
        <v/>
      </c>
      <c r="G194" s="45" t="str">
        <f t="shared" si="35"/>
        <v/>
      </c>
      <c r="H194" s="46" t="str">
        <f t="shared" si="39"/>
        <v/>
      </c>
      <c r="I194" s="47" t="str">
        <f t="shared" si="40"/>
        <v/>
      </c>
      <c r="J194" s="48" t="str">
        <f t="shared" si="41"/>
        <v/>
      </c>
    </row>
    <row r="195" spans="2:10" ht="15" customHeight="1" x14ac:dyDescent="0.25">
      <c r="B195" s="66"/>
      <c r="C195" s="44" t="str">
        <f t="shared" si="34"/>
        <v/>
      </c>
      <c r="D195" s="45" t="str">
        <f t="shared" si="36"/>
        <v/>
      </c>
      <c r="E195" s="45" t="str">
        <f t="shared" si="37"/>
        <v/>
      </c>
      <c r="F195" s="45" t="str">
        <f t="shared" si="38"/>
        <v/>
      </c>
      <c r="G195" s="45" t="str">
        <f t="shared" si="35"/>
        <v/>
      </c>
      <c r="H195" s="46" t="str">
        <f t="shared" si="39"/>
        <v/>
      </c>
      <c r="I195" s="47" t="str">
        <f t="shared" si="40"/>
        <v/>
      </c>
      <c r="J195" s="48" t="str">
        <f t="shared" si="41"/>
        <v/>
      </c>
    </row>
    <row r="196" spans="2:10" ht="15" customHeight="1" x14ac:dyDescent="0.25">
      <c r="B196" s="66"/>
      <c r="C196" s="44" t="str">
        <f t="shared" si="34"/>
        <v/>
      </c>
      <c r="D196" s="45" t="str">
        <f t="shared" si="36"/>
        <v/>
      </c>
      <c r="E196" s="45" t="str">
        <f t="shared" si="37"/>
        <v/>
      </c>
      <c r="F196" s="45" t="str">
        <f t="shared" si="38"/>
        <v/>
      </c>
      <c r="G196" s="45" t="str">
        <f t="shared" si="35"/>
        <v/>
      </c>
      <c r="H196" s="46" t="str">
        <f t="shared" si="39"/>
        <v/>
      </c>
      <c r="I196" s="47" t="str">
        <f t="shared" si="40"/>
        <v/>
      </c>
      <c r="J196" s="48" t="str">
        <f t="shared" si="41"/>
        <v/>
      </c>
    </row>
    <row r="197" spans="2:10" ht="15" customHeight="1" x14ac:dyDescent="0.25">
      <c r="B197" s="66"/>
      <c r="C197" s="44" t="str">
        <f t="shared" si="34"/>
        <v/>
      </c>
      <c r="D197" s="45" t="str">
        <f t="shared" si="36"/>
        <v/>
      </c>
      <c r="E197" s="45" t="str">
        <f t="shared" si="37"/>
        <v/>
      </c>
      <c r="F197" s="45" t="str">
        <f t="shared" si="38"/>
        <v/>
      </c>
      <c r="G197" s="45" t="str">
        <f t="shared" si="35"/>
        <v/>
      </c>
      <c r="H197" s="46" t="str">
        <f t="shared" si="39"/>
        <v/>
      </c>
      <c r="I197" s="47" t="str">
        <f t="shared" si="40"/>
        <v/>
      </c>
      <c r="J197" s="48" t="str">
        <f t="shared" si="41"/>
        <v/>
      </c>
    </row>
    <row r="198" spans="2:10" ht="15" customHeight="1" x14ac:dyDescent="0.25">
      <c r="B198" s="66"/>
      <c r="C198" s="44" t="str">
        <f t="shared" si="34"/>
        <v/>
      </c>
      <c r="D198" s="45" t="str">
        <f t="shared" si="36"/>
        <v/>
      </c>
      <c r="E198" s="45" t="str">
        <f t="shared" si="37"/>
        <v/>
      </c>
      <c r="F198" s="45" t="str">
        <f t="shared" si="38"/>
        <v/>
      </c>
      <c r="G198" s="45" t="str">
        <f t="shared" si="35"/>
        <v/>
      </c>
      <c r="H198" s="46" t="str">
        <f t="shared" si="39"/>
        <v/>
      </c>
      <c r="I198" s="47" t="str">
        <f t="shared" si="40"/>
        <v/>
      </c>
      <c r="J198" s="48" t="str">
        <f t="shared" si="41"/>
        <v/>
      </c>
    </row>
    <row r="199" spans="2:10" ht="15" customHeight="1" x14ac:dyDescent="0.25">
      <c r="B199" s="66"/>
      <c r="C199" s="44" t="str">
        <f t="shared" si="34"/>
        <v/>
      </c>
      <c r="D199" s="45" t="str">
        <f t="shared" si="36"/>
        <v/>
      </c>
      <c r="E199" s="45" t="str">
        <f t="shared" si="37"/>
        <v/>
      </c>
      <c r="F199" s="45" t="str">
        <f t="shared" si="38"/>
        <v/>
      </c>
      <c r="G199" s="45" t="str">
        <f t="shared" si="35"/>
        <v/>
      </c>
      <c r="H199" s="46" t="str">
        <f t="shared" si="39"/>
        <v/>
      </c>
      <c r="I199" s="47" t="str">
        <f t="shared" si="40"/>
        <v/>
      </c>
      <c r="J199" s="48" t="str">
        <f t="shared" si="41"/>
        <v/>
      </c>
    </row>
    <row r="200" spans="2:10" ht="15" customHeight="1" x14ac:dyDescent="0.25">
      <c r="B200" s="66"/>
      <c r="C200" s="44" t="str">
        <f t="shared" si="34"/>
        <v/>
      </c>
      <c r="D200" s="45" t="str">
        <f t="shared" si="36"/>
        <v/>
      </c>
      <c r="E200" s="45" t="str">
        <f t="shared" si="37"/>
        <v/>
      </c>
      <c r="F200" s="45" t="str">
        <f t="shared" si="38"/>
        <v/>
      </c>
      <c r="G200" s="45" t="str">
        <f t="shared" si="35"/>
        <v/>
      </c>
      <c r="H200" s="46" t="str">
        <f t="shared" si="39"/>
        <v/>
      </c>
      <c r="I200" s="47" t="str">
        <f t="shared" si="40"/>
        <v/>
      </c>
      <c r="J200" s="48" t="str">
        <f t="shared" si="41"/>
        <v/>
      </c>
    </row>
    <row r="201" spans="2:10" ht="15" customHeight="1" x14ac:dyDescent="0.25">
      <c r="B201" s="66"/>
      <c r="C201" s="44" t="str">
        <f t="shared" si="34"/>
        <v/>
      </c>
      <c r="D201" s="45" t="str">
        <f t="shared" si="36"/>
        <v/>
      </c>
      <c r="E201" s="45" t="str">
        <f t="shared" si="37"/>
        <v/>
      </c>
      <c r="F201" s="45" t="str">
        <f t="shared" si="38"/>
        <v/>
      </c>
      <c r="G201" s="45" t="str">
        <f t="shared" si="35"/>
        <v/>
      </c>
      <c r="H201" s="46" t="str">
        <f t="shared" si="39"/>
        <v/>
      </c>
      <c r="I201" s="47" t="str">
        <f t="shared" si="40"/>
        <v/>
      </c>
      <c r="J201" s="48" t="str">
        <f t="shared" si="41"/>
        <v/>
      </c>
    </row>
    <row r="202" spans="2:10" ht="15" customHeight="1" x14ac:dyDescent="0.25">
      <c r="B202" s="67"/>
      <c r="C202" s="49" t="str">
        <f t="shared" si="34"/>
        <v/>
      </c>
      <c r="D202" s="50" t="str">
        <f t="shared" si="36"/>
        <v/>
      </c>
      <c r="E202" s="50" t="str">
        <f t="shared" si="37"/>
        <v/>
      </c>
      <c r="F202" s="50" t="str">
        <f t="shared" si="38"/>
        <v/>
      </c>
      <c r="G202" s="50" t="str">
        <f t="shared" si="35"/>
        <v/>
      </c>
      <c r="H202" s="51" t="str">
        <f t="shared" si="39"/>
        <v/>
      </c>
      <c r="I202" s="52" t="str">
        <f t="shared" si="40"/>
        <v/>
      </c>
      <c r="J202" s="53" t="str">
        <f t="shared" si="41"/>
        <v/>
      </c>
    </row>
    <row r="203" spans="2:10" ht="15" customHeight="1" x14ac:dyDescent="0.25">
      <c r="B203" s="65" t="str">
        <f>+IF(C203="","",B191+1)</f>
        <v/>
      </c>
      <c r="C203" s="39" t="str">
        <f t="shared" si="34"/>
        <v/>
      </c>
      <c r="D203" s="40" t="str">
        <f t="shared" si="36"/>
        <v/>
      </c>
      <c r="E203" s="40" t="str">
        <f t="shared" si="37"/>
        <v/>
      </c>
      <c r="F203" s="40" t="str">
        <f t="shared" si="38"/>
        <v/>
      </c>
      <c r="G203" s="40" t="str">
        <f t="shared" si="35"/>
        <v/>
      </c>
      <c r="H203" s="41" t="str">
        <f t="shared" si="39"/>
        <v/>
      </c>
      <c r="I203" s="42" t="str">
        <f t="shared" si="40"/>
        <v/>
      </c>
      <c r="J203" s="43" t="str">
        <f t="shared" si="41"/>
        <v/>
      </c>
    </row>
    <row r="204" spans="2:10" ht="15" customHeight="1" x14ac:dyDescent="0.25">
      <c r="B204" s="66"/>
      <c r="C204" s="44" t="str">
        <f t="shared" ref="C204:C267" si="42">IF(OR(C203=$C$6,C203=""),"",C203+1)</f>
        <v/>
      </c>
      <c r="D204" s="45" t="str">
        <f t="shared" si="36"/>
        <v/>
      </c>
      <c r="E204" s="45" t="str">
        <f t="shared" si="37"/>
        <v/>
      </c>
      <c r="F204" s="45" t="str">
        <f t="shared" si="38"/>
        <v/>
      </c>
      <c r="G204" s="45" t="str">
        <f t="shared" si="35"/>
        <v/>
      </c>
      <c r="H204" s="46" t="str">
        <f t="shared" si="39"/>
        <v/>
      </c>
      <c r="I204" s="47" t="str">
        <f t="shared" si="40"/>
        <v/>
      </c>
      <c r="J204" s="48" t="str">
        <f t="shared" si="41"/>
        <v/>
      </c>
    </row>
    <row r="205" spans="2:10" ht="15" customHeight="1" x14ac:dyDescent="0.25">
      <c r="B205" s="66"/>
      <c r="C205" s="44" t="str">
        <f t="shared" si="42"/>
        <v/>
      </c>
      <c r="D205" s="45" t="str">
        <f t="shared" si="36"/>
        <v/>
      </c>
      <c r="E205" s="45" t="str">
        <f t="shared" si="37"/>
        <v/>
      </c>
      <c r="F205" s="45" t="str">
        <f t="shared" si="38"/>
        <v/>
      </c>
      <c r="G205" s="45" t="str">
        <f t="shared" ref="G205:G268" si="43">IF(C205="","",PMT($C$5/12,$C$6,-($C$4+$C$7*$C$4)))</f>
        <v/>
      </c>
      <c r="H205" s="46" t="str">
        <f t="shared" si="39"/>
        <v/>
      </c>
      <c r="I205" s="47" t="str">
        <f t="shared" si="40"/>
        <v/>
      </c>
      <c r="J205" s="48" t="str">
        <f t="shared" si="41"/>
        <v/>
      </c>
    </row>
    <row r="206" spans="2:10" ht="15" customHeight="1" x14ac:dyDescent="0.25">
      <c r="B206" s="66"/>
      <c r="C206" s="44" t="str">
        <f t="shared" si="42"/>
        <v/>
      </c>
      <c r="D206" s="45" t="str">
        <f t="shared" si="36"/>
        <v/>
      </c>
      <c r="E206" s="45" t="str">
        <f t="shared" si="37"/>
        <v/>
      </c>
      <c r="F206" s="45" t="str">
        <f t="shared" si="38"/>
        <v/>
      </c>
      <c r="G206" s="45" t="str">
        <f t="shared" si="43"/>
        <v/>
      </c>
      <c r="H206" s="46" t="str">
        <f t="shared" si="39"/>
        <v/>
      </c>
      <c r="I206" s="47" t="str">
        <f t="shared" si="40"/>
        <v/>
      </c>
      <c r="J206" s="48" t="str">
        <f t="shared" si="41"/>
        <v/>
      </c>
    </row>
    <row r="207" spans="2:10" ht="15" customHeight="1" x14ac:dyDescent="0.25">
      <c r="B207" s="66"/>
      <c r="C207" s="44" t="str">
        <f t="shared" si="42"/>
        <v/>
      </c>
      <c r="D207" s="45" t="str">
        <f t="shared" si="36"/>
        <v/>
      </c>
      <c r="E207" s="45" t="str">
        <f t="shared" si="37"/>
        <v/>
      </c>
      <c r="F207" s="45" t="str">
        <f t="shared" si="38"/>
        <v/>
      </c>
      <c r="G207" s="45" t="str">
        <f t="shared" si="43"/>
        <v/>
      </c>
      <c r="H207" s="46" t="str">
        <f t="shared" si="39"/>
        <v/>
      </c>
      <c r="I207" s="47" t="str">
        <f t="shared" si="40"/>
        <v/>
      </c>
      <c r="J207" s="48" t="str">
        <f t="shared" si="41"/>
        <v/>
      </c>
    </row>
    <row r="208" spans="2:10" ht="15" customHeight="1" x14ac:dyDescent="0.25">
      <c r="B208" s="66"/>
      <c r="C208" s="44" t="str">
        <f t="shared" si="42"/>
        <v/>
      </c>
      <c r="D208" s="45" t="str">
        <f t="shared" si="36"/>
        <v/>
      </c>
      <c r="E208" s="45" t="str">
        <f t="shared" si="37"/>
        <v/>
      </c>
      <c r="F208" s="45" t="str">
        <f t="shared" si="38"/>
        <v/>
      </c>
      <c r="G208" s="45" t="str">
        <f t="shared" si="43"/>
        <v/>
      </c>
      <c r="H208" s="46" t="str">
        <f t="shared" si="39"/>
        <v/>
      </c>
      <c r="I208" s="47" t="str">
        <f t="shared" si="40"/>
        <v/>
      </c>
      <c r="J208" s="48" t="str">
        <f t="shared" si="41"/>
        <v/>
      </c>
    </row>
    <row r="209" spans="2:10" ht="15" customHeight="1" x14ac:dyDescent="0.25">
      <c r="B209" s="66"/>
      <c r="C209" s="44" t="str">
        <f t="shared" si="42"/>
        <v/>
      </c>
      <c r="D209" s="45" t="str">
        <f t="shared" si="36"/>
        <v/>
      </c>
      <c r="E209" s="45" t="str">
        <f t="shared" si="37"/>
        <v/>
      </c>
      <c r="F209" s="45" t="str">
        <f t="shared" si="38"/>
        <v/>
      </c>
      <c r="G209" s="45" t="str">
        <f t="shared" si="43"/>
        <v/>
      </c>
      <c r="H209" s="46" t="str">
        <f t="shared" si="39"/>
        <v/>
      </c>
      <c r="I209" s="47" t="str">
        <f t="shared" si="40"/>
        <v/>
      </c>
      <c r="J209" s="48" t="str">
        <f t="shared" si="41"/>
        <v/>
      </c>
    </row>
    <row r="210" spans="2:10" ht="15" customHeight="1" x14ac:dyDescent="0.25">
      <c r="B210" s="66"/>
      <c r="C210" s="44" t="str">
        <f t="shared" si="42"/>
        <v/>
      </c>
      <c r="D210" s="45" t="str">
        <f t="shared" si="36"/>
        <v/>
      </c>
      <c r="E210" s="45" t="str">
        <f t="shared" si="37"/>
        <v/>
      </c>
      <c r="F210" s="45" t="str">
        <f t="shared" si="38"/>
        <v/>
      </c>
      <c r="G210" s="45" t="str">
        <f t="shared" si="43"/>
        <v/>
      </c>
      <c r="H210" s="46" t="str">
        <f t="shared" si="39"/>
        <v/>
      </c>
      <c r="I210" s="47" t="str">
        <f t="shared" si="40"/>
        <v/>
      </c>
      <c r="J210" s="48" t="str">
        <f t="shared" si="41"/>
        <v/>
      </c>
    </row>
    <row r="211" spans="2:10" ht="15" customHeight="1" x14ac:dyDescent="0.25">
      <c r="B211" s="66"/>
      <c r="C211" s="44" t="str">
        <f t="shared" si="42"/>
        <v/>
      </c>
      <c r="D211" s="45" t="str">
        <f t="shared" si="36"/>
        <v/>
      </c>
      <c r="E211" s="45" t="str">
        <f t="shared" si="37"/>
        <v/>
      </c>
      <c r="F211" s="45" t="str">
        <f t="shared" si="38"/>
        <v/>
      </c>
      <c r="G211" s="45" t="str">
        <f t="shared" si="43"/>
        <v/>
      </c>
      <c r="H211" s="46" t="str">
        <f t="shared" si="39"/>
        <v/>
      </c>
      <c r="I211" s="47" t="str">
        <f t="shared" si="40"/>
        <v/>
      </c>
      <c r="J211" s="48" t="str">
        <f t="shared" si="41"/>
        <v/>
      </c>
    </row>
    <row r="212" spans="2:10" ht="15" customHeight="1" x14ac:dyDescent="0.25">
      <c r="B212" s="66"/>
      <c r="C212" s="44" t="str">
        <f t="shared" si="42"/>
        <v/>
      </c>
      <c r="D212" s="45" t="str">
        <f t="shared" si="36"/>
        <v/>
      </c>
      <c r="E212" s="45" t="str">
        <f t="shared" si="37"/>
        <v/>
      </c>
      <c r="F212" s="45" t="str">
        <f t="shared" si="38"/>
        <v/>
      </c>
      <c r="G212" s="45" t="str">
        <f t="shared" si="43"/>
        <v/>
      </c>
      <c r="H212" s="46" t="str">
        <f t="shared" si="39"/>
        <v/>
      </c>
      <c r="I212" s="47" t="str">
        <f t="shared" si="40"/>
        <v/>
      </c>
      <c r="J212" s="48" t="str">
        <f t="shared" si="41"/>
        <v/>
      </c>
    </row>
    <row r="213" spans="2:10" ht="15" customHeight="1" x14ac:dyDescent="0.25">
      <c r="B213" s="66"/>
      <c r="C213" s="44" t="str">
        <f t="shared" si="42"/>
        <v/>
      </c>
      <c r="D213" s="45" t="str">
        <f t="shared" si="36"/>
        <v/>
      </c>
      <c r="E213" s="45" t="str">
        <f t="shared" si="37"/>
        <v/>
      </c>
      <c r="F213" s="45" t="str">
        <f t="shared" si="38"/>
        <v/>
      </c>
      <c r="G213" s="45" t="str">
        <f t="shared" si="43"/>
        <v/>
      </c>
      <c r="H213" s="46" t="str">
        <f t="shared" si="39"/>
        <v/>
      </c>
      <c r="I213" s="47" t="str">
        <f t="shared" si="40"/>
        <v/>
      </c>
      <c r="J213" s="48" t="str">
        <f t="shared" si="41"/>
        <v/>
      </c>
    </row>
    <row r="214" spans="2:10" ht="15" customHeight="1" x14ac:dyDescent="0.25">
      <c r="B214" s="67"/>
      <c r="C214" s="49" t="str">
        <f t="shared" si="42"/>
        <v/>
      </c>
      <c r="D214" s="50" t="str">
        <f t="shared" si="36"/>
        <v/>
      </c>
      <c r="E214" s="50" t="str">
        <f t="shared" si="37"/>
        <v/>
      </c>
      <c r="F214" s="50" t="str">
        <f t="shared" si="38"/>
        <v/>
      </c>
      <c r="G214" s="50" t="str">
        <f t="shared" si="43"/>
        <v/>
      </c>
      <c r="H214" s="51" t="str">
        <f t="shared" si="39"/>
        <v/>
      </c>
      <c r="I214" s="52" t="str">
        <f t="shared" si="40"/>
        <v/>
      </c>
      <c r="J214" s="53" t="str">
        <f t="shared" si="41"/>
        <v/>
      </c>
    </row>
    <row r="215" spans="2:10" ht="15" customHeight="1" x14ac:dyDescent="0.25">
      <c r="B215" s="65" t="str">
        <f>+IF(C215="","",B203+1)</f>
        <v/>
      </c>
      <c r="C215" s="39" t="str">
        <f t="shared" si="42"/>
        <v/>
      </c>
      <c r="D215" s="40" t="str">
        <f t="shared" si="36"/>
        <v/>
      </c>
      <c r="E215" s="40" t="str">
        <f t="shared" si="37"/>
        <v/>
      </c>
      <c r="F215" s="40" t="str">
        <f t="shared" si="38"/>
        <v/>
      </c>
      <c r="G215" s="40" t="str">
        <f t="shared" si="43"/>
        <v/>
      </c>
      <c r="H215" s="41" t="str">
        <f t="shared" si="39"/>
        <v/>
      </c>
      <c r="I215" s="42" t="str">
        <f t="shared" si="40"/>
        <v/>
      </c>
      <c r="J215" s="43" t="str">
        <f t="shared" si="41"/>
        <v/>
      </c>
    </row>
    <row r="216" spans="2:10" ht="15" customHeight="1" x14ac:dyDescent="0.25">
      <c r="B216" s="66"/>
      <c r="C216" s="44" t="str">
        <f t="shared" si="42"/>
        <v/>
      </c>
      <c r="D216" s="45" t="str">
        <f t="shared" si="36"/>
        <v/>
      </c>
      <c r="E216" s="45" t="str">
        <f t="shared" si="37"/>
        <v/>
      </c>
      <c r="F216" s="45" t="str">
        <f t="shared" si="38"/>
        <v/>
      </c>
      <c r="G216" s="45" t="str">
        <f t="shared" si="43"/>
        <v/>
      </c>
      <c r="H216" s="46" t="str">
        <f t="shared" si="39"/>
        <v/>
      </c>
      <c r="I216" s="47" t="str">
        <f t="shared" si="40"/>
        <v/>
      </c>
      <c r="J216" s="48" t="str">
        <f t="shared" si="41"/>
        <v/>
      </c>
    </row>
    <row r="217" spans="2:10" ht="15" customHeight="1" x14ac:dyDescent="0.25">
      <c r="B217" s="66"/>
      <c r="C217" s="44" t="str">
        <f t="shared" si="42"/>
        <v/>
      </c>
      <c r="D217" s="45" t="str">
        <f t="shared" si="36"/>
        <v/>
      </c>
      <c r="E217" s="45" t="str">
        <f t="shared" si="37"/>
        <v/>
      </c>
      <c r="F217" s="45" t="str">
        <f t="shared" si="38"/>
        <v/>
      </c>
      <c r="G217" s="45" t="str">
        <f t="shared" si="43"/>
        <v/>
      </c>
      <c r="H217" s="46" t="str">
        <f t="shared" si="39"/>
        <v/>
      </c>
      <c r="I217" s="47" t="str">
        <f t="shared" si="40"/>
        <v/>
      </c>
      <c r="J217" s="48" t="str">
        <f t="shared" si="41"/>
        <v/>
      </c>
    </row>
    <row r="218" spans="2:10" ht="15" customHeight="1" x14ac:dyDescent="0.25">
      <c r="B218" s="66"/>
      <c r="C218" s="44" t="str">
        <f t="shared" si="42"/>
        <v/>
      </c>
      <c r="D218" s="45" t="str">
        <f t="shared" si="36"/>
        <v/>
      </c>
      <c r="E218" s="45" t="str">
        <f t="shared" si="37"/>
        <v/>
      </c>
      <c r="F218" s="45" t="str">
        <f t="shared" si="38"/>
        <v/>
      </c>
      <c r="G218" s="45" t="str">
        <f t="shared" si="43"/>
        <v/>
      </c>
      <c r="H218" s="46" t="str">
        <f t="shared" si="39"/>
        <v/>
      </c>
      <c r="I218" s="47" t="str">
        <f t="shared" si="40"/>
        <v/>
      </c>
      <c r="J218" s="48" t="str">
        <f t="shared" si="41"/>
        <v/>
      </c>
    </row>
    <row r="219" spans="2:10" ht="15" customHeight="1" x14ac:dyDescent="0.25">
      <c r="B219" s="66"/>
      <c r="C219" s="44" t="str">
        <f t="shared" si="42"/>
        <v/>
      </c>
      <c r="D219" s="45" t="str">
        <f t="shared" si="36"/>
        <v/>
      </c>
      <c r="E219" s="45" t="str">
        <f t="shared" si="37"/>
        <v/>
      </c>
      <c r="F219" s="45" t="str">
        <f t="shared" si="38"/>
        <v/>
      </c>
      <c r="G219" s="45" t="str">
        <f t="shared" si="43"/>
        <v/>
      </c>
      <c r="H219" s="46" t="str">
        <f t="shared" si="39"/>
        <v/>
      </c>
      <c r="I219" s="47" t="str">
        <f t="shared" si="40"/>
        <v/>
      </c>
      <c r="J219" s="48" t="str">
        <f t="shared" si="41"/>
        <v/>
      </c>
    </row>
    <row r="220" spans="2:10" ht="15" customHeight="1" x14ac:dyDescent="0.25">
      <c r="B220" s="66"/>
      <c r="C220" s="44" t="str">
        <f t="shared" si="42"/>
        <v/>
      </c>
      <c r="D220" s="45" t="str">
        <f t="shared" si="36"/>
        <v/>
      </c>
      <c r="E220" s="45" t="str">
        <f t="shared" si="37"/>
        <v/>
      </c>
      <c r="F220" s="45" t="str">
        <f t="shared" si="38"/>
        <v/>
      </c>
      <c r="G220" s="45" t="str">
        <f t="shared" si="43"/>
        <v/>
      </c>
      <c r="H220" s="46" t="str">
        <f t="shared" si="39"/>
        <v/>
      </c>
      <c r="I220" s="47" t="str">
        <f t="shared" si="40"/>
        <v/>
      </c>
      <c r="J220" s="48" t="str">
        <f t="shared" si="41"/>
        <v/>
      </c>
    </row>
    <row r="221" spans="2:10" ht="15" customHeight="1" x14ac:dyDescent="0.25">
      <c r="B221" s="66"/>
      <c r="C221" s="44" t="str">
        <f t="shared" si="42"/>
        <v/>
      </c>
      <c r="D221" s="45" t="str">
        <f t="shared" si="36"/>
        <v/>
      </c>
      <c r="E221" s="45" t="str">
        <f t="shared" si="37"/>
        <v/>
      </c>
      <c r="F221" s="45" t="str">
        <f t="shared" si="38"/>
        <v/>
      </c>
      <c r="G221" s="45" t="str">
        <f t="shared" si="43"/>
        <v/>
      </c>
      <c r="H221" s="46" t="str">
        <f t="shared" si="39"/>
        <v/>
      </c>
      <c r="I221" s="47" t="str">
        <f t="shared" si="40"/>
        <v/>
      </c>
      <c r="J221" s="48" t="str">
        <f t="shared" si="41"/>
        <v/>
      </c>
    </row>
    <row r="222" spans="2:10" ht="15" customHeight="1" x14ac:dyDescent="0.25">
      <c r="B222" s="66"/>
      <c r="C222" s="44" t="str">
        <f t="shared" si="42"/>
        <v/>
      </c>
      <c r="D222" s="45" t="str">
        <f t="shared" si="36"/>
        <v/>
      </c>
      <c r="E222" s="45" t="str">
        <f t="shared" si="37"/>
        <v/>
      </c>
      <c r="F222" s="45" t="str">
        <f t="shared" si="38"/>
        <v/>
      </c>
      <c r="G222" s="45" t="str">
        <f t="shared" si="43"/>
        <v/>
      </c>
      <c r="H222" s="46" t="str">
        <f t="shared" si="39"/>
        <v/>
      </c>
      <c r="I222" s="47" t="str">
        <f t="shared" si="40"/>
        <v/>
      </c>
      <c r="J222" s="48" t="str">
        <f t="shared" si="41"/>
        <v/>
      </c>
    </row>
    <row r="223" spans="2:10" ht="15" customHeight="1" x14ac:dyDescent="0.25">
      <c r="B223" s="66"/>
      <c r="C223" s="44" t="str">
        <f t="shared" si="42"/>
        <v/>
      </c>
      <c r="D223" s="45" t="str">
        <f t="shared" si="36"/>
        <v/>
      </c>
      <c r="E223" s="45" t="str">
        <f t="shared" si="37"/>
        <v/>
      </c>
      <c r="F223" s="45" t="str">
        <f t="shared" si="38"/>
        <v/>
      </c>
      <c r="G223" s="45" t="str">
        <f t="shared" si="43"/>
        <v/>
      </c>
      <c r="H223" s="46" t="str">
        <f t="shared" si="39"/>
        <v/>
      </c>
      <c r="I223" s="47" t="str">
        <f t="shared" si="40"/>
        <v/>
      </c>
      <c r="J223" s="48" t="str">
        <f t="shared" si="41"/>
        <v/>
      </c>
    </row>
    <row r="224" spans="2:10" ht="15" customHeight="1" x14ac:dyDescent="0.25">
      <c r="B224" s="66"/>
      <c r="C224" s="44" t="str">
        <f t="shared" si="42"/>
        <v/>
      </c>
      <c r="D224" s="45" t="str">
        <f t="shared" si="36"/>
        <v/>
      </c>
      <c r="E224" s="45" t="str">
        <f t="shared" si="37"/>
        <v/>
      </c>
      <c r="F224" s="45" t="str">
        <f t="shared" si="38"/>
        <v/>
      </c>
      <c r="G224" s="45" t="str">
        <f t="shared" si="43"/>
        <v/>
      </c>
      <c r="H224" s="46" t="str">
        <f t="shared" si="39"/>
        <v/>
      </c>
      <c r="I224" s="47" t="str">
        <f t="shared" si="40"/>
        <v/>
      </c>
      <c r="J224" s="48" t="str">
        <f t="shared" si="41"/>
        <v/>
      </c>
    </row>
    <row r="225" spans="2:10" ht="15" customHeight="1" x14ac:dyDescent="0.25">
      <c r="B225" s="66"/>
      <c r="C225" s="44" t="str">
        <f t="shared" si="42"/>
        <v/>
      </c>
      <c r="D225" s="45" t="str">
        <f t="shared" si="36"/>
        <v/>
      </c>
      <c r="E225" s="45" t="str">
        <f t="shared" si="37"/>
        <v/>
      </c>
      <c r="F225" s="45" t="str">
        <f t="shared" si="38"/>
        <v/>
      </c>
      <c r="G225" s="45" t="str">
        <f t="shared" si="43"/>
        <v/>
      </c>
      <c r="H225" s="46" t="str">
        <f t="shared" si="39"/>
        <v/>
      </c>
      <c r="I225" s="47" t="str">
        <f t="shared" si="40"/>
        <v/>
      </c>
      <c r="J225" s="48" t="str">
        <f t="shared" si="41"/>
        <v/>
      </c>
    </row>
    <row r="226" spans="2:10" ht="15" customHeight="1" x14ac:dyDescent="0.25">
      <c r="B226" s="67"/>
      <c r="C226" s="49" t="str">
        <f t="shared" si="42"/>
        <v/>
      </c>
      <c r="D226" s="50" t="str">
        <f t="shared" si="36"/>
        <v/>
      </c>
      <c r="E226" s="50" t="str">
        <f t="shared" si="37"/>
        <v/>
      </c>
      <c r="F226" s="50" t="str">
        <f t="shared" si="38"/>
        <v/>
      </c>
      <c r="G226" s="50" t="str">
        <f t="shared" si="43"/>
        <v/>
      </c>
      <c r="H226" s="51" t="str">
        <f t="shared" si="39"/>
        <v/>
      </c>
      <c r="I226" s="52" t="str">
        <f t="shared" si="40"/>
        <v/>
      </c>
      <c r="J226" s="53" t="str">
        <f t="shared" si="41"/>
        <v/>
      </c>
    </row>
    <row r="227" spans="2:10" ht="15" customHeight="1" x14ac:dyDescent="0.25">
      <c r="B227" s="65" t="str">
        <f>+IF(C227="","",B215+1)</f>
        <v/>
      </c>
      <c r="C227" s="39" t="str">
        <f t="shared" si="42"/>
        <v/>
      </c>
      <c r="D227" s="40" t="str">
        <f t="shared" si="36"/>
        <v/>
      </c>
      <c r="E227" s="40" t="str">
        <f t="shared" si="37"/>
        <v/>
      </c>
      <c r="F227" s="40" t="str">
        <f t="shared" si="38"/>
        <v/>
      </c>
      <c r="G227" s="40" t="str">
        <f t="shared" si="43"/>
        <v/>
      </c>
      <c r="H227" s="41" t="str">
        <f t="shared" si="39"/>
        <v/>
      </c>
      <c r="I227" s="42" t="str">
        <f t="shared" si="40"/>
        <v/>
      </c>
      <c r="J227" s="43" t="str">
        <f t="shared" si="41"/>
        <v/>
      </c>
    </row>
    <row r="228" spans="2:10" ht="15" customHeight="1" x14ac:dyDescent="0.25">
      <c r="B228" s="66"/>
      <c r="C228" s="44" t="str">
        <f t="shared" si="42"/>
        <v/>
      </c>
      <c r="D228" s="45" t="str">
        <f t="shared" si="36"/>
        <v/>
      </c>
      <c r="E228" s="45" t="str">
        <f t="shared" si="37"/>
        <v/>
      </c>
      <c r="F228" s="45" t="str">
        <f t="shared" si="38"/>
        <v/>
      </c>
      <c r="G228" s="45" t="str">
        <f t="shared" si="43"/>
        <v/>
      </c>
      <c r="H228" s="46" t="str">
        <f t="shared" si="39"/>
        <v/>
      </c>
      <c r="I228" s="47" t="str">
        <f t="shared" si="40"/>
        <v/>
      </c>
      <c r="J228" s="48" t="str">
        <f t="shared" si="41"/>
        <v/>
      </c>
    </row>
    <row r="229" spans="2:10" ht="15" customHeight="1" x14ac:dyDescent="0.25">
      <c r="B229" s="66"/>
      <c r="C229" s="44" t="str">
        <f t="shared" si="42"/>
        <v/>
      </c>
      <c r="D229" s="45" t="str">
        <f t="shared" si="36"/>
        <v/>
      </c>
      <c r="E229" s="45" t="str">
        <f t="shared" si="37"/>
        <v/>
      </c>
      <c r="F229" s="45" t="str">
        <f t="shared" si="38"/>
        <v/>
      </c>
      <c r="G229" s="45" t="str">
        <f t="shared" si="43"/>
        <v/>
      </c>
      <c r="H229" s="46" t="str">
        <f t="shared" si="39"/>
        <v/>
      </c>
      <c r="I229" s="47" t="str">
        <f t="shared" si="40"/>
        <v/>
      </c>
      <c r="J229" s="48" t="str">
        <f t="shared" si="41"/>
        <v/>
      </c>
    </row>
    <row r="230" spans="2:10" ht="15" customHeight="1" x14ac:dyDescent="0.25">
      <c r="B230" s="66"/>
      <c r="C230" s="44" t="str">
        <f t="shared" si="42"/>
        <v/>
      </c>
      <c r="D230" s="45" t="str">
        <f t="shared" si="36"/>
        <v/>
      </c>
      <c r="E230" s="45" t="str">
        <f t="shared" si="37"/>
        <v/>
      </c>
      <c r="F230" s="45" t="str">
        <f t="shared" si="38"/>
        <v/>
      </c>
      <c r="G230" s="45" t="str">
        <f t="shared" si="43"/>
        <v/>
      </c>
      <c r="H230" s="46" t="str">
        <f t="shared" si="39"/>
        <v/>
      </c>
      <c r="I230" s="47" t="str">
        <f t="shared" si="40"/>
        <v/>
      </c>
      <c r="J230" s="48" t="str">
        <f t="shared" si="41"/>
        <v/>
      </c>
    </row>
    <row r="231" spans="2:10" ht="15" customHeight="1" x14ac:dyDescent="0.25">
      <c r="B231" s="66"/>
      <c r="C231" s="44" t="str">
        <f t="shared" si="42"/>
        <v/>
      </c>
      <c r="D231" s="45" t="str">
        <f t="shared" si="36"/>
        <v/>
      </c>
      <c r="E231" s="45" t="str">
        <f t="shared" si="37"/>
        <v/>
      </c>
      <c r="F231" s="45" t="str">
        <f t="shared" si="38"/>
        <v/>
      </c>
      <c r="G231" s="45" t="str">
        <f t="shared" si="43"/>
        <v/>
      </c>
      <c r="H231" s="46" t="str">
        <f t="shared" si="39"/>
        <v/>
      </c>
      <c r="I231" s="47" t="str">
        <f t="shared" si="40"/>
        <v/>
      </c>
      <c r="J231" s="48" t="str">
        <f t="shared" si="41"/>
        <v/>
      </c>
    </row>
    <row r="232" spans="2:10" ht="15" customHeight="1" x14ac:dyDescent="0.25">
      <c r="B232" s="66"/>
      <c r="C232" s="44" t="str">
        <f t="shared" si="42"/>
        <v/>
      </c>
      <c r="D232" s="45" t="str">
        <f t="shared" si="36"/>
        <v/>
      </c>
      <c r="E232" s="45" t="str">
        <f t="shared" si="37"/>
        <v/>
      </c>
      <c r="F232" s="45" t="str">
        <f t="shared" si="38"/>
        <v/>
      </c>
      <c r="G232" s="45" t="str">
        <f t="shared" si="43"/>
        <v/>
      </c>
      <c r="H232" s="46" t="str">
        <f t="shared" si="39"/>
        <v/>
      </c>
      <c r="I232" s="47" t="str">
        <f t="shared" si="40"/>
        <v/>
      </c>
      <c r="J232" s="48" t="str">
        <f t="shared" si="41"/>
        <v/>
      </c>
    </row>
    <row r="233" spans="2:10" ht="15" customHeight="1" x14ac:dyDescent="0.25">
      <c r="B233" s="66"/>
      <c r="C233" s="44" t="str">
        <f t="shared" si="42"/>
        <v/>
      </c>
      <c r="D233" s="45" t="str">
        <f t="shared" si="36"/>
        <v/>
      </c>
      <c r="E233" s="45" t="str">
        <f t="shared" si="37"/>
        <v/>
      </c>
      <c r="F233" s="45" t="str">
        <f t="shared" si="38"/>
        <v/>
      </c>
      <c r="G233" s="45" t="str">
        <f t="shared" si="43"/>
        <v/>
      </c>
      <c r="H233" s="46" t="str">
        <f t="shared" si="39"/>
        <v/>
      </c>
      <c r="I233" s="47" t="str">
        <f t="shared" si="40"/>
        <v/>
      </c>
      <c r="J233" s="48" t="str">
        <f t="shared" si="41"/>
        <v/>
      </c>
    </row>
    <row r="234" spans="2:10" ht="15" customHeight="1" x14ac:dyDescent="0.25">
      <c r="B234" s="66"/>
      <c r="C234" s="44" t="str">
        <f t="shared" si="42"/>
        <v/>
      </c>
      <c r="D234" s="45" t="str">
        <f t="shared" si="36"/>
        <v/>
      </c>
      <c r="E234" s="45" t="str">
        <f t="shared" si="37"/>
        <v/>
      </c>
      <c r="F234" s="45" t="str">
        <f t="shared" si="38"/>
        <v/>
      </c>
      <c r="G234" s="45" t="str">
        <f t="shared" si="43"/>
        <v/>
      </c>
      <c r="H234" s="46" t="str">
        <f t="shared" si="39"/>
        <v/>
      </c>
      <c r="I234" s="47" t="str">
        <f t="shared" si="40"/>
        <v/>
      </c>
      <c r="J234" s="48" t="str">
        <f t="shared" si="41"/>
        <v/>
      </c>
    </row>
    <row r="235" spans="2:10" ht="15" customHeight="1" x14ac:dyDescent="0.25">
      <c r="B235" s="66"/>
      <c r="C235" s="44" t="str">
        <f t="shared" si="42"/>
        <v/>
      </c>
      <c r="D235" s="45" t="str">
        <f t="shared" si="36"/>
        <v/>
      </c>
      <c r="E235" s="45" t="str">
        <f t="shared" si="37"/>
        <v/>
      </c>
      <c r="F235" s="45" t="str">
        <f t="shared" si="38"/>
        <v/>
      </c>
      <c r="G235" s="45" t="str">
        <f t="shared" si="43"/>
        <v/>
      </c>
      <c r="H235" s="46" t="str">
        <f t="shared" si="39"/>
        <v/>
      </c>
      <c r="I235" s="47" t="str">
        <f t="shared" si="40"/>
        <v/>
      </c>
      <c r="J235" s="48" t="str">
        <f t="shared" si="41"/>
        <v/>
      </c>
    </row>
    <row r="236" spans="2:10" ht="15" customHeight="1" x14ac:dyDescent="0.25">
      <c r="B236" s="66"/>
      <c r="C236" s="44" t="str">
        <f t="shared" si="42"/>
        <v/>
      </c>
      <c r="D236" s="45" t="str">
        <f t="shared" si="36"/>
        <v/>
      </c>
      <c r="E236" s="45" t="str">
        <f t="shared" si="37"/>
        <v/>
      </c>
      <c r="F236" s="45" t="str">
        <f t="shared" si="38"/>
        <v/>
      </c>
      <c r="G236" s="45" t="str">
        <f t="shared" si="43"/>
        <v/>
      </c>
      <c r="H236" s="46" t="str">
        <f t="shared" si="39"/>
        <v/>
      </c>
      <c r="I236" s="47" t="str">
        <f t="shared" si="40"/>
        <v/>
      </c>
      <c r="J236" s="48" t="str">
        <f t="shared" si="41"/>
        <v/>
      </c>
    </row>
    <row r="237" spans="2:10" ht="15" customHeight="1" x14ac:dyDescent="0.25">
      <c r="B237" s="66"/>
      <c r="C237" s="44" t="str">
        <f t="shared" si="42"/>
        <v/>
      </c>
      <c r="D237" s="45" t="str">
        <f t="shared" si="36"/>
        <v/>
      </c>
      <c r="E237" s="45" t="str">
        <f t="shared" si="37"/>
        <v/>
      </c>
      <c r="F237" s="45" t="str">
        <f t="shared" si="38"/>
        <v/>
      </c>
      <c r="G237" s="45" t="str">
        <f t="shared" si="43"/>
        <v/>
      </c>
      <c r="H237" s="46" t="str">
        <f t="shared" si="39"/>
        <v/>
      </c>
      <c r="I237" s="47" t="str">
        <f t="shared" si="40"/>
        <v/>
      </c>
      <c r="J237" s="48" t="str">
        <f t="shared" si="41"/>
        <v/>
      </c>
    </row>
    <row r="238" spans="2:10" ht="15" customHeight="1" x14ac:dyDescent="0.25">
      <c r="B238" s="67"/>
      <c r="C238" s="49" t="str">
        <f t="shared" si="42"/>
        <v/>
      </c>
      <c r="D238" s="50" t="str">
        <f t="shared" si="36"/>
        <v/>
      </c>
      <c r="E238" s="50" t="str">
        <f t="shared" si="37"/>
        <v/>
      </c>
      <c r="F238" s="50" t="str">
        <f t="shared" si="38"/>
        <v/>
      </c>
      <c r="G238" s="50" t="str">
        <f t="shared" si="43"/>
        <v/>
      </c>
      <c r="H238" s="51" t="str">
        <f t="shared" si="39"/>
        <v/>
      </c>
      <c r="I238" s="52" t="str">
        <f t="shared" si="40"/>
        <v/>
      </c>
      <c r="J238" s="53" t="str">
        <f t="shared" si="41"/>
        <v/>
      </c>
    </row>
    <row r="239" spans="2:10" ht="15" customHeight="1" x14ac:dyDescent="0.25">
      <c r="B239" s="65" t="str">
        <f>+IF(C239="","",B227+1)</f>
        <v/>
      </c>
      <c r="C239" s="39" t="str">
        <f t="shared" si="42"/>
        <v/>
      </c>
      <c r="D239" s="40" t="str">
        <f t="shared" ref="D239:D302" si="44">IF(C239="","",D238-F238)</f>
        <v/>
      </c>
      <c r="E239" s="40" t="str">
        <f t="shared" ref="E239:E302" si="45">IF(C239="","",D239*($C$5/12))</f>
        <v/>
      </c>
      <c r="F239" s="40" t="str">
        <f t="shared" ref="F239:F302" si="46">IF(C239="","",G239-E239)</f>
        <v/>
      </c>
      <c r="G239" s="40" t="str">
        <f t="shared" si="43"/>
        <v/>
      </c>
      <c r="H239" s="41" t="str">
        <f t="shared" ref="H239:H302" si="47">IF(C239="","",E239+H238)</f>
        <v/>
      </c>
      <c r="I239" s="42" t="str">
        <f t="shared" ref="I239:I302" si="48">IF(C239="","",I238+F239)</f>
        <v/>
      </c>
      <c r="J239" s="43" t="str">
        <f t="shared" ref="J239:J302" si="49">IF(C239="","",H239+I239)</f>
        <v/>
      </c>
    </row>
    <row r="240" spans="2:10" ht="15" customHeight="1" x14ac:dyDescent="0.25">
      <c r="B240" s="66"/>
      <c r="C240" s="44" t="str">
        <f t="shared" si="42"/>
        <v/>
      </c>
      <c r="D240" s="45" t="str">
        <f t="shared" si="44"/>
        <v/>
      </c>
      <c r="E240" s="45" t="str">
        <f t="shared" si="45"/>
        <v/>
      </c>
      <c r="F240" s="45" t="str">
        <f t="shared" si="46"/>
        <v/>
      </c>
      <c r="G240" s="45" t="str">
        <f t="shared" si="43"/>
        <v/>
      </c>
      <c r="H240" s="46" t="str">
        <f t="shared" si="47"/>
        <v/>
      </c>
      <c r="I240" s="47" t="str">
        <f t="shared" si="48"/>
        <v/>
      </c>
      <c r="J240" s="48" t="str">
        <f t="shared" si="49"/>
        <v/>
      </c>
    </row>
    <row r="241" spans="2:10" ht="15" customHeight="1" x14ac:dyDescent="0.25">
      <c r="B241" s="66"/>
      <c r="C241" s="44" t="str">
        <f t="shared" si="42"/>
        <v/>
      </c>
      <c r="D241" s="45" t="str">
        <f t="shared" si="44"/>
        <v/>
      </c>
      <c r="E241" s="45" t="str">
        <f t="shared" si="45"/>
        <v/>
      </c>
      <c r="F241" s="45" t="str">
        <f t="shared" si="46"/>
        <v/>
      </c>
      <c r="G241" s="45" t="str">
        <f t="shared" si="43"/>
        <v/>
      </c>
      <c r="H241" s="46" t="str">
        <f t="shared" si="47"/>
        <v/>
      </c>
      <c r="I241" s="47" t="str">
        <f t="shared" si="48"/>
        <v/>
      </c>
      <c r="J241" s="48" t="str">
        <f t="shared" si="49"/>
        <v/>
      </c>
    </row>
    <row r="242" spans="2:10" ht="15" customHeight="1" x14ac:dyDescent="0.25">
      <c r="B242" s="66"/>
      <c r="C242" s="44" t="str">
        <f t="shared" si="42"/>
        <v/>
      </c>
      <c r="D242" s="45" t="str">
        <f t="shared" si="44"/>
        <v/>
      </c>
      <c r="E242" s="45" t="str">
        <f t="shared" si="45"/>
        <v/>
      </c>
      <c r="F242" s="45" t="str">
        <f t="shared" si="46"/>
        <v/>
      </c>
      <c r="G242" s="45" t="str">
        <f t="shared" si="43"/>
        <v/>
      </c>
      <c r="H242" s="46" t="str">
        <f t="shared" si="47"/>
        <v/>
      </c>
      <c r="I242" s="47" t="str">
        <f t="shared" si="48"/>
        <v/>
      </c>
      <c r="J242" s="48" t="str">
        <f t="shared" si="49"/>
        <v/>
      </c>
    </row>
    <row r="243" spans="2:10" ht="15" customHeight="1" x14ac:dyDescent="0.25">
      <c r="B243" s="66"/>
      <c r="C243" s="44" t="str">
        <f t="shared" si="42"/>
        <v/>
      </c>
      <c r="D243" s="45" t="str">
        <f t="shared" si="44"/>
        <v/>
      </c>
      <c r="E243" s="45" t="str">
        <f t="shared" si="45"/>
        <v/>
      </c>
      <c r="F243" s="45" t="str">
        <f t="shared" si="46"/>
        <v/>
      </c>
      <c r="G243" s="45" t="str">
        <f t="shared" si="43"/>
        <v/>
      </c>
      <c r="H243" s="46" t="str">
        <f t="shared" si="47"/>
        <v/>
      </c>
      <c r="I243" s="47" t="str">
        <f t="shared" si="48"/>
        <v/>
      </c>
      <c r="J243" s="48" t="str">
        <f t="shared" si="49"/>
        <v/>
      </c>
    </row>
    <row r="244" spans="2:10" ht="15" customHeight="1" x14ac:dyDescent="0.25">
      <c r="B244" s="66"/>
      <c r="C244" s="44" t="str">
        <f t="shared" si="42"/>
        <v/>
      </c>
      <c r="D244" s="45" t="str">
        <f t="shared" si="44"/>
        <v/>
      </c>
      <c r="E244" s="45" t="str">
        <f t="shared" si="45"/>
        <v/>
      </c>
      <c r="F244" s="45" t="str">
        <f t="shared" si="46"/>
        <v/>
      </c>
      <c r="G244" s="45" t="str">
        <f t="shared" si="43"/>
        <v/>
      </c>
      <c r="H244" s="46" t="str">
        <f t="shared" si="47"/>
        <v/>
      </c>
      <c r="I244" s="47" t="str">
        <f t="shared" si="48"/>
        <v/>
      </c>
      <c r="J244" s="48" t="str">
        <f t="shared" si="49"/>
        <v/>
      </c>
    </row>
    <row r="245" spans="2:10" ht="15" customHeight="1" x14ac:dyDescent="0.25">
      <c r="B245" s="66"/>
      <c r="C245" s="44" t="str">
        <f t="shared" si="42"/>
        <v/>
      </c>
      <c r="D245" s="45" t="str">
        <f t="shared" si="44"/>
        <v/>
      </c>
      <c r="E245" s="45" t="str">
        <f t="shared" si="45"/>
        <v/>
      </c>
      <c r="F245" s="45" t="str">
        <f t="shared" si="46"/>
        <v/>
      </c>
      <c r="G245" s="45" t="str">
        <f t="shared" si="43"/>
        <v/>
      </c>
      <c r="H245" s="46" t="str">
        <f t="shared" si="47"/>
        <v/>
      </c>
      <c r="I245" s="47" t="str">
        <f t="shared" si="48"/>
        <v/>
      </c>
      <c r="J245" s="48" t="str">
        <f t="shared" si="49"/>
        <v/>
      </c>
    </row>
    <row r="246" spans="2:10" ht="15" customHeight="1" x14ac:dyDescent="0.25">
      <c r="B246" s="66"/>
      <c r="C246" s="44" t="str">
        <f t="shared" si="42"/>
        <v/>
      </c>
      <c r="D246" s="45" t="str">
        <f t="shared" si="44"/>
        <v/>
      </c>
      <c r="E246" s="45" t="str">
        <f t="shared" si="45"/>
        <v/>
      </c>
      <c r="F246" s="45" t="str">
        <f t="shared" si="46"/>
        <v/>
      </c>
      <c r="G246" s="45" t="str">
        <f t="shared" si="43"/>
        <v/>
      </c>
      <c r="H246" s="46" t="str">
        <f t="shared" si="47"/>
        <v/>
      </c>
      <c r="I246" s="47" t="str">
        <f t="shared" si="48"/>
        <v/>
      </c>
      <c r="J246" s="48" t="str">
        <f t="shared" si="49"/>
        <v/>
      </c>
    </row>
    <row r="247" spans="2:10" ht="15" customHeight="1" x14ac:dyDescent="0.25">
      <c r="B247" s="66"/>
      <c r="C247" s="44" t="str">
        <f t="shared" si="42"/>
        <v/>
      </c>
      <c r="D247" s="45" t="str">
        <f t="shared" si="44"/>
        <v/>
      </c>
      <c r="E247" s="45" t="str">
        <f t="shared" si="45"/>
        <v/>
      </c>
      <c r="F247" s="45" t="str">
        <f t="shared" si="46"/>
        <v/>
      </c>
      <c r="G247" s="45" t="str">
        <f t="shared" si="43"/>
        <v/>
      </c>
      <c r="H247" s="46" t="str">
        <f t="shared" si="47"/>
        <v/>
      </c>
      <c r="I247" s="47" t="str">
        <f t="shared" si="48"/>
        <v/>
      </c>
      <c r="J247" s="48" t="str">
        <f t="shared" si="49"/>
        <v/>
      </c>
    </row>
    <row r="248" spans="2:10" ht="15" customHeight="1" x14ac:dyDescent="0.25">
      <c r="B248" s="66"/>
      <c r="C248" s="44" t="str">
        <f t="shared" si="42"/>
        <v/>
      </c>
      <c r="D248" s="45" t="str">
        <f t="shared" si="44"/>
        <v/>
      </c>
      <c r="E248" s="45" t="str">
        <f t="shared" si="45"/>
        <v/>
      </c>
      <c r="F248" s="45" t="str">
        <f t="shared" si="46"/>
        <v/>
      </c>
      <c r="G248" s="45" t="str">
        <f t="shared" si="43"/>
        <v/>
      </c>
      <c r="H248" s="46" t="str">
        <f t="shared" si="47"/>
        <v/>
      </c>
      <c r="I248" s="47" t="str">
        <f t="shared" si="48"/>
        <v/>
      </c>
      <c r="J248" s="48" t="str">
        <f t="shared" si="49"/>
        <v/>
      </c>
    </row>
    <row r="249" spans="2:10" ht="15" customHeight="1" x14ac:dyDescent="0.25">
      <c r="B249" s="66"/>
      <c r="C249" s="44" t="str">
        <f t="shared" si="42"/>
        <v/>
      </c>
      <c r="D249" s="45" t="str">
        <f t="shared" si="44"/>
        <v/>
      </c>
      <c r="E249" s="45" t="str">
        <f t="shared" si="45"/>
        <v/>
      </c>
      <c r="F249" s="45" t="str">
        <f t="shared" si="46"/>
        <v/>
      </c>
      <c r="G249" s="45" t="str">
        <f t="shared" si="43"/>
        <v/>
      </c>
      <c r="H249" s="46" t="str">
        <f t="shared" si="47"/>
        <v/>
      </c>
      <c r="I249" s="47" t="str">
        <f t="shared" si="48"/>
        <v/>
      </c>
      <c r="J249" s="48" t="str">
        <f t="shared" si="49"/>
        <v/>
      </c>
    </row>
    <row r="250" spans="2:10" ht="15" customHeight="1" x14ac:dyDescent="0.25">
      <c r="B250" s="67"/>
      <c r="C250" s="49" t="str">
        <f t="shared" si="42"/>
        <v/>
      </c>
      <c r="D250" s="50" t="str">
        <f t="shared" si="44"/>
        <v/>
      </c>
      <c r="E250" s="50" t="str">
        <f t="shared" si="45"/>
        <v/>
      </c>
      <c r="F250" s="50" t="str">
        <f t="shared" si="46"/>
        <v/>
      </c>
      <c r="G250" s="50" t="str">
        <f t="shared" si="43"/>
        <v/>
      </c>
      <c r="H250" s="51" t="str">
        <f t="shared" si="47"/>
        <v/>
      </c>
      <c r="I250" s="52" t="str">
        <f t="shared" si="48"/>
        <v/>
      </c>
      <c r="J250" s="53" t="str">
        <f t="shared" si="49"/>
        <v/>
      </c>
    </row>
    <row r="251" spans="2:10" ht="15" customHeight="1" x14ac:dyDescent="0.25">
      <c r="B251" s="65" t="str">
        <f>+IF(C251="","",B239+1)</f>
        <v/>
      </c>
      <c r="C251" s="39" t="str">
        <f t="shared" si="42"/>
        <v/>
      </c>
      <c r="D251" s="40" t="str">
        <f t="shared" si="44"/>
        <v/>
      </c>
      <c r="E251" s="40" t="str">
        <f t="shared" si="45"/>
        <v/>
      </c>
      <c r="F251" s="40" t="str">
        <f t="shared" si="46"/>
        <v/>
      </c>
      <c r="G251" s="40" t="str">
        <f t="shared" si="43"/>
        <v/>
      </c>
      <c r="H251" s="41" t="str">
        <f t="shared" si="47"/>
        <v/>
      </c>
      <c r="I251" s="42" t="str">
        <f t="shared" si="48"/>
        <v/>
      </c>
      <c r="J251" s="43" t="str">
        <f t="shared" si="49"/>
        <v/>
      </c>
    </row>
    <row r="252" spans="2:10" ht="15" customHeight="1" x14ac:dyDescent="0.25">
      <c r="B252" s="66"/>
      <c r="C252" s="44" t="str">
        <f t="shared" si="42"/>
        <v/>
      </c>
      <c r="D252" s="45" t="str">
        <f t="shared" si="44"/>
        <v/>
      </c>
      <c r="E252" s="45" t="str">
        <f t="shared" si="45"/>
        <v/>
      </c>
      <c r="F252" s="45" t="str">
        <f t="shared" si="46"/>
        <v/>
      </c>
      <c r="G252" s="45" t="str">
        <f t="shared" si="43"/>
        <v/>
      </c>
      <c r="H252" s="46" t="str">
        <f t="shared" si="47"/>
        <v/>
      </c>
      <c r="I252" s="47" t="str">
        <f t="shared" si="48"/>
        <v/>
      </c>
      <c r="J252" s="48" t="str">
        <f t="shared" si="49"/>
        <v/>
      </c>
    </row>
    <row r="253" spans="2:10" ht="15" customHeight="1" x14ac:dyDescent="0.25">
      <c r="B253" s="66"/>
      <c r="C253" s="44" t="str">
        <f t="shared" si="42"/>
        <v/>
      </c>
      <c r="D253" s="45" t="str">
        <f t="shared" si="44"/>
        <v/>
      </c>
      <c r="E253" s="45" t="str">
        <f t="shared" si="45"/>
        <v/>
      </c>
      <c r="F253" s="45" t="str">
        <f t="shared" si="46"/>
        <v/>
      </c>
      <c r="G253" s="45" t="str">
        <f t="shared" si="43"/>
        <v/>
      </c>
      <c r="H253" s="46" t="str">
        <f t="shared" si="47"/>
        <v/>
      </c>
      <c r="I253" s="47" t="str">
        <f t="shared" si="48"/>
        <v/>
      </c>
      <c r="J253" s="48" t="str">
        <f t="shared" si="49"/>
        <v/>
      </c>
    </row>
    <row r="254" spans="2:10" ht="15" customHeight="1" x14ac:dyDescent="0.25">
      <c r="B254" s="66"/>
      <c r="C254" s="44" t="str">
        <f t="shared" si="42"/>
        <v/>
      </c>
      <c r="D254" s="45" t="str">
        <f t="shared" si="44"/>
        <v/>
      </c>
      <c r="E254" s="45" t="str">
        <f t="shared" si="45"/>
        <v/>
      </c>
      <c r="F254" s="45" t="str">
        <f t="shared" si="46"/>
        <v/>
      </c>
      <c r="G254" s="45" t="str">
        <f t="shared" si="43"/>
        <v/>
      </c>
      <c r="H254" s="46" t="str">
        <f t="shared" si="47"/>
        <v/>
      </c>
      <c r="I254" s="47" t="str">
        <f t="shared" si="48"/>
        <v/>
      </c>
      <c r="J254" s="48" t="str">
        <f t="shared" si="49"/>
        <v/>
      </c>
    </row>
    <row r="255" spans="2:10" ht="15" customHeight="1" x14ac:dyDescent="0.25">
      <c r="B255" s="66"/>
      <c r="C255" s="44" t="str">
        <f t="shared" si="42"/>
        <v/>
      </c>
      <c r="D255" s="45" t="str">
        <f t="shared" si="44"/>
        <v/>
      </c>
      <c r="E255" s="45" t="str">
        <f t="shared" si="45"/>
        <v/>
      </c>
      <c r="F255" s="45" t="str">
        <f t="shared" si="46"/>
        <v/>
      </c>
      <c r="G255" s="45" t="str">
        <f t="shared" si="43"/>
        <v/>
      </c>
      <c r="H255" s="46" t="str">
        <f t="shared" si="47"/>
        <v/>
      </c>
      <c r="I255" s="47" t="str">
        <f t="shared" si="48"/>
        <v/>
      </c>
      <c r="J255" s="48" t="str">
        <f t="shared" si="49"/>
        <v/>
      </c>
    </row>
    <row r="256" spans="2:10" ht="15" customHeight="1" x14ac:dyDescent="0.25">
      <c r="B256" s="66"/>
      <c r="C256" s="44" t="str">
        <f t="shared" si="42"/>
        <v/>
      </c>
      <c r="D256" s="45" t="str">
        <f t="shared" si="44"/>
        <v/>
      </c>
      <c r="E256" s="45" t="str">
        <f t="shared" si="45"/>
        <v/>
      </c>
      <c r="F256" s="45" t="str">
        <f t="shared" si="46"/>
        <v/>
      </c>
      <c r="G256" s="45" t="str">
        <f t="shared" si="43"/>
        <v/>
      </c>
      <c r="H256" s="46" t="str">
        <f t="shared" si="47"/>
        <v/>
      </c>
      <c r="I256" s="47" t="str">
        <f t="shared" si="48"/>
        <v/>
      </c>
      <c r="J256" s="48" t="str">
        <f t="shared" si="49"/>
        <v/>
      </c>
    </row>
    <row r="257" spans="2:10" ht="15" customHeight="1" x14ac:dyDescent="0.25">
      <c r="B257" s="66"/>
      <c r="C257" s="44" t="str">
        <f t="shared" si="42"/>
        <v/>
      </c>
      <c r="D257" s="45" t="str">
        <f t="shared" si="44"/>
        <v/>
      </c>
      <c r="E257" s="45" t="str">
        <f t="shared" si="45"/>
        <v/>
      </c>
      <c r="F257" s="45" t="str">
        <f t="shared" si="46"/>
        <v/>
      </c>
      <c r="G257" s="45" t="str">
        <f t="shared" si="43"/>
        <v/>
      </c>
      <c r="H257" s="46" t="str">
        <f t="shared" si="47"/>
        <v/>
      </c>
      <c r="I257" s="47" t="str">
        <f t="shared" si="48"/>
        <v/>
      </c>
      <c r="J257" s="48" t="str">
        <f t="shared" si="49"/>
        <v/>
      </c>
    </row>
    <row r="258" spans="2:10" ht="15" customHeight="1" x14ac:dyDescent="0.25">
      <c r="B258" s="66"/>
      <c r="C258" s="44" t="str">
        <f t="shared" si="42"/>
        <v/>
      </c>
      <c r="D258" s="45" t="str">
        <f t="shared" si="44"/>
        <v/>
      </c>
      <c r="E258" s="45" t="str">
        <f t="shared" si="45"/>
        <v/>
      </c>
      <c r="F258" s="45" t="str">
        <f t="shared" si="46"/>
        <v/>
      </c>
      <c r="G258" s="45" t="str">
        <f t="shared" si="43"/>
        <v/>
      </c>
      <c r="H258" s="46" t="str">
        <f t="shared" si="47"/>
        <v/>
      </c>
      <c r="I258" s="47" t="str">
        <f t="shared" si="48"/>
        <v/>
      </c>
      <c r="J258" s="48" t="str">
        <f t="shared" si="49"/>
        <v/>
      </c>
    </row>
    <row r="259" spans="2:10" ht="15" customHeight="1" x14ac:dyDescent="0.25">
      <c r="B259" s="66"/>
      <c r="C259" s="44" t="str">
        <f t="shared" si="42"/>
        <v/>
      </c>
      <c r="D259" s="45" t="str">
        <f t="shared" si="44"/>
        <v/>
      </c>
      <c r="E259" s="45" t="str">
        <f t="shared" si="45"/>
        <v/>
      </c>
      <c r="F259" s="45" t="str">
        <f t="shared" si="46"/>
        <v/>
      </c>
      <c r="G259" s="45" t="str">
        <f t="shared" si="43"/>
        <v/>
      </c>
      <c r="H259" s="46" t="str">
        <f t="shared" si="47"/>
        <v/>
      </c>
      <c r="I259" s="47" t="str">
        <f t="shared" si="48"/>
        <v/>
      </c>
      <c r="J259" s="48" t="str">
        <f t="shared" si="49"/>
        <v/>
      </c>
    </row>
    <row r="260" spans="2:10" ht="15" customHeight="1" x14ac:dyDescent="0.25">
      <c r="B260" s="66"/>
      <c r="C260" s="44" t="str">
        <f t="shared" si="42"/>
        <v/>
      </c>
      <c r="D260" s="45" t="str">
        <f t="shared" si="44"/>
        <v/>
      </c>
      <c r="E260" s="45" t="str">
        <f t="shared" si="45"/>
        <v/>
      </c>
      <c r="F260" s="45" t="str">
        <f t="shared" si="46"/>
        <v/>
      </c>
      <c r="G260" s="45" t="str">
        <f t="shared" si="43"/>
        <v/>
      </c>
      <c r="H260" s="46" t="str">
        <f t="shared" si="47"/>
        <v/>
      </c>
      <c r="I260" s="47" t="str">
        <f t="shared" si="48"/>
        <v/>
      </c>
      <c r="J260" s="48" t="str">
        <f t="shared" si="49"/>
        <v/>
      </c>
    </row>
    <row r="261" spans="2:10" ht="15" customHeight="1" x14ac:dyDescent="0.25">
      <c r="B261" s="66"/>
      <c r="C261" s="44" t="str">
        <f t="shared" si="42"/>
        <v/>
      </c>
      <c r="D261" s="45" t="str">
        <f t="shared" si="44"/>
        <v/>
      </c>
      <c r="E261" s="45" t="str">
        <f t="shared" si="45"/>
        <v/>
      </c>
      <c r="F261" s="45" t="str">
        <f t="shared" si="46"/>
        <v/>
      </c>
      <c r="G261" s="45" t="str">
        <f t="shared" si="43"/>
        <v/>
      </c>
      <c r="H261" s="46" t="str">
        <f t="shared" si="47"/>
        <v/>
      </c>
      <c r="I261" s="47" t="str">
        <f t="shared" si="48"/>
        <v/>
      </c>
      <c r="J261" s="48" t="str">
        <f t="shared" si="49"/>
        <v/>
      </c>
    </row>
    <row r="262" spans="2:10" ht="15" customHeight="1" x14ac:dyDescent="0.25">
      <c r="B262" s="67"/>
      <c r="C262" s="49" t="str">
        <f t="shared" si="42"/>
        <v/>
      </c>
      <c r="D262" s="50" t="str">
        <f t="shared" si="44"/>
        <v/>
      </c>
      <c r="E262" s="50" t="str">
        <f t="shared" si="45"/>
        <v/>
      </c>
      <c r="F262" s="50" t="str">
        <f t="shared" si="46"/>
        <v/>
      </c>
      <c r="G262" s="50" t="str">
        <f t="shared" si="43"/>
        <v/>
      </c>
      <c r="H262" s="51" t="str">
        <f t="shared" si="47"/>
        <v/>
      </c>
      <c r="I262" s="52" t="str">
        <f t="shared" si="48"/>
        <v/>
      </c>
      <c r="J262" s="53" t="str">
        <f t="shared" si="49"/>
        <v/>
      </c>
    </row>
    <row r="263" spans="2:10" ht="15" customHeight="1" x14ac:dyDescent="0.25">
      <c r="B263" s="65" t="str">
        <f>+IF(C263="","",B251+1)</f>
        <v/>
      </c>
      <c r="C263" s="39" t="str">
        <f t="shared" si="42"/>
        <v/>
      </c>
      <c r="D263" s="40" t="str">
        <f t="shared" si="44"/>
        <v/>
      </c>
      <c r="E263" s="40" t="str">
        <f t="shared" si="45"/>
        <v/>
      </c>
      <c r="F263" s="40" t="str">
        <f t="shared" si="46"/>
        <v/>
      </c>
      <c r="G263" s="40" t="str">
        <f t="shared" si="43"/>
        <v/>
      </c>
      <c r="H263" s="41" t="str">
        <f t="shared" si="47"/>
        <v/>
      </c>
      <c r="I263" s="42" t="str">
        <f t="shared" si="48"/>
        <v/>
      </c>
      <c r="J263" s="43" t="str">
        <f t="shared" si="49"/>
        <v/>
      </c>
    </row>
    <row r="264" spans="2:10" ht="15" customHeight="1" x14ac:dyDescent="0.25">
      <c r="B264" s="66"/>
      <c r="C264" s="44" t="str">
        <f t="shared" si="42"/>
        <v/>
      </c>
      <c r="D264" s="45" t="str">
        <f t="shared" si="44"/>
        <v/>
      </c>
      <c r="E264" s="45" t="str">
        <f t="shared" si="45"/>
        <v/>
      </c>
      <c r="F264" s="45" t="str">
        <f t="shared" si="46"/>
        <v/>
      </c>
      <c r="G264" s="45" t="str">
        <f t="shared" si="43"/>
        <v/>
      </c>
      <c r="H264" s="46" t="str">
        <f t="shared" si="47"/>
        <v/>
      </c>
      <c r="I264" s="47" t="str">
        <f t="shared" si="48"/>
        <v/>
      </c>
      <c r="J264" s="48" t="str">
        <f t="shared" si="49"/>
        <v/>
      </c>
    </row>
    <row r="265" spans="2:10" ht="15" customHeight="1" x14ac:dyDescent="0.25">
      <c r="B265" s="66"/>
      <c r="C265" s="44" t="str">
        <f t="shared" si="42"/>
        <v/>
      </c>
      <c r="D265" s="45" t="str">
        <f t="shared" si="44"/>
        <v/>
      </c>
      <c r="E265" s="45" t="str">
        <f t="shared" si="45"/>
        <v/>
      </c>
      <c r="F265" s="45" t="str">
        <f t="shared" si="46"/>
        <v/>
      </c>
      <c r="G265" s="45" t="str">
        <f t="shared" si="43"/>
        <v/>
      </c>
      <c r="H265" s="46" t="str">
        <f t="shared" si="47"/>
        <v/>
      </c>
      <c r="I265" s="47" t="str">
        <f t="shared" si="48"/>
        <v/>
      </c>
      <c r="J265" s="48" t="str">
        <f t="shared" si="49"/>
        <v/>
      </c>
    </row>
    <row r="266" spans="2:10" ht="15" customHeight="1" x14ac:dyDescent="0.25">
      <c r="B266" s="66"/>
      <c r="C266" s="44" t="str">
        <f t="shared" si="42"/>
        <v/>
      </c>
      <c r="D266" s="45" t="str">
        <f t="shared" si="44"/>
        <v/>
      </c>
      <c r="E266" s="45" t="str">
        <f t="shared" si="45"/>
        <v/>
      </c>
      <c r="F266" s="45" t="str">
        <f t="shared" si="46"/>
        <v/>
      </c>
      <c r="G266" s="45" t="str">
        <f t="shared" si="43"/>
        <v/>
      </c>
      <c r="H266" s="46" t="str">
        <f t="shared" si="47"/>
        <v/>
      </c>
      <c r="I266" s="47" t="str">
        <f t="shared" si="48"/>
        <v/>
      </c>
      <c r="J266" s="48" t="str">
        <f t="shared" si="49"/>
        <v/>
      </c>
    </row>
    <row r="267" spans="2:10" ht="15" customHeight="1" x14ac:dyDescent="0.25">
      <c r="B267" s="66"/>
      <c r="C267" s="44" t="str">
        <f t="shared" si="42"/>
        <v/>
      </c>
      <c r="D267" s="45" t="str">
        <f t="shared" si="44"/>
        <v/>
      </c>
      <c r="E267" s="45" t="str">
        <f t="shared" si="45"/>
        <v/>
      </c>
      <c r="F267" s="45" t="str">
        <f t="shared" si="46"/>
        <v/>
      </c>
      <c r="G267" s="45" t="str">
        <f t="shared" si="43"/>
        <v/>
      </c>
      <c r="H267" s="46" t="str">
        <f t="shared" si="47"/>
        <v/>
      </c>
      <c r="I267" s="47" t="str">
        <f t="shared" si="48"/>
        <v/>
      </c>
      <c r="J267" s="48" t="str">
        <f t="shared" si="49"/>
        <v/>
      </c>
    </row>
    <row r="268" spans="2:10" ht="15" customHeight="1" x14ac:dyDescent="0.25">
      <c r="B268" s="66"/>
      <c r="C268" s="44" t="str">
        <f t="shared" ref="C268:C331" si="50">IF(OR(C267=$C$6,C267=""),"",C267+1)</f>
        <v/>
      </c>
      <c r="D268" s="45" t="str">
        <f t="shared" si="44"/>
        <v/>
      </c>
      <c r="E268" s="45" t="str">
        <f t="shared" si="45"/>
        <v/>
      </c>
      <c r="F268" s="45" t="str">
        <f t="shared" si="46"/>
        <v/>
      </c>
      <c r="G268" s="45" t="str">
        <f t="shared" si="43"/>
        <v/>
      </c>
      <c r="H268" s="46" t="str">
        <f t="shared" si="47"/>
        <v/>
      </c>
      <c r="I268" s="47" t="str">
        <f t="shared" si="48"/>
        <v/>
      </c>
      <c r="J268" s="48" t="str">
        <f t="shared" si="49"/>
        <v/>
      </c>
    </row>
    <row r="269" spans="2:10" ht="15" customHeight="1" x14ac:dyDescent="0.25">
      <c r="B269" s="66"/>
      <c r="C269" s="44" t="str">
        <f t="shared" si="50"/>
        <v/>
      </c>
      <c r="D269" s="45" t="str">
        <f t="shared" si="44"/>
        <v/>
      </c>
      <c r="E269" s="45" t="str">
        <f t="shared" si="45"/>
        <v/>
      </c>
      <c r="F269" s="45" t="str">
        <f t="shared" si="46"/>
        <v/>
      </c>
      <c r="G269" s="45" t="str">
        <f t="shared" ref="G269:G332" si="51">IF(C269="","",PMT($C$5/12,$C$6,-($C$4+$C$7*$C$4)))</f>
        <v/>
      </c>
      <c r="H269" s="46" t="str">
        <f t="shared" si="47"/>
        <v/>
      </c>
      <c r="I269" s="47" t="str">
        <f t="shared" si="48"/>
        <v/>
      </c>
      <c r="J269" s="48" t="str">
        <f t="shared" si="49"/>
        <v/>
      </c>
    </row>
    <row r="270" spans="2:10" ht="15" customHeight="1" x14ac:dyDescent="0.25">
      <c r="B270" s="66"/>
      <c r="C270" s="44" t="str">
        <f t="shared" si="50"/>
        <v/>
      </c>
      <c r="D270" s="45" t="str">
        <f t="shared" si="44"/>
        <v/>
      </c>
      <c r="E270" s="45" t="str">
        <f t="shared" si="45"/>
        <v/>
      </c>
      <c r="F270" s="45" t="str">
        <f t="shared" si="46"/>
        <v/>
      </c>
      <c r="G270" s="45" t="str">
        <f t="shared" si="51"/>
        <v/>
      </c>
      <c r="H270" s="46" t="str">
        <f t="shared" si="47"/>
        <v/>
      </c>
      <c r="I270" s="47" t="str">
        <f t="shared" si="48"/>
        <v/>
      </c>
      <c r="J270" s="48" t="str">
        <f t="shared" si="49"/>
        <v/>
      </c>
    </row>
    <row r="271" spans="2:10" ht="15" customHeight="1" x14ac:dyDescent="0.25">
      <c r="B271" s="66"/>
      <c r="C271" s="44" t="str">
        <f t="shared" si="50"/>
        <v/>
      </c>
      <c r="D271" s="45" t="str">
        <f t="shared" si="44"/>
        <v/>
      </c>
      <c r="E271" s="45" t="str">
        <f t="shared" si="45"/>
        <v/>
      </c>
      <c r="F271" s="45" t="str">
        <f t="shared" si="46"/>
        <v/>
      </c>
      <c r="G271" s="45" t="str">
        <f t="shared" si="51"/>
        <v/>
      </c>
      <c r="H271" s="46" t="str">
        <f t="shared" si="47"/>
        <v/>
      </c>
      <c r="I271" s="47" t="str">
        <f t="shared" si="48"/>
        <v/>
      </c>
      <c r="J271" s="48" t="str">
        <f t="shared" si="49"/>
        <v/>
      </c>
    </row>
    <row r="272" spans="2:10" ht="15" customHeight="1" x14ac:dyDescent="0.25">
      <c r="B272" s="66"/>
      <c r="C272" s="44" t="str">
        <f t="shared" si="50"/>
        <v/>
      </c>
      <c r="D272" s="45" t="str">
        <f t="shared" si="44"/>
        <v/>
      </c>
      <c r="E272" s="45" t="str">
        <f t="shared" si="45"/>
        <v/>
      </c>
      <c r="F272" s="45" t="str">
        <f t="shared" si="46"/>
        <v/>
      </c>
      <c r="G272" s="45" t="str">
        <f t="shared" si="51"/>
        <v/>
      </c>
      <c r="H272" s="46" t="str">
        <f t="shared" si="47"/>
        <v/>
      </c>
      <c r="I272" s="47" t="str">
        <f t="shared" si="48"/>
        <v/>
      </c>
      <c r="J272" s="48" t="str">
        <f t="shared" si="49"/>
        <v/>
      </c>
    </row>
    <row r="273" spans="2:10" ht="15" customHeight="1" x14ac:dyDescent="0.25">
      <c r="B273" s="66"/>
      <c r="C273" s="44" t="str">
        <f t="shared" si="50"/>
        <v/>
      </c>
      <c r="D273" s="45" t="str">
        <f t="shared" si="44"/>
        <v/>
      </c>
      <c r="E273" s="45" t="str">
        <f t="shared" si="45"/>
        <v/>
      </c>
      <c r="F273" s="45" t="str">
        <f t="shared" si="46"/>
        <v/>
      </c>
      <c r="G273" s="45" t="str">
        <f t="shared" si="51"/>
        <v/>
      </c>
      <c r="H273" s="46" t="str">
        <f t="shared" si="47"/>
        <v/>
      </c>
      <c r="I273" s="47" t="str">
        <f t="shared" si="48"/>
        <v/>
      </c>
      <c r="J273" s="48" t="str">
        <f t="shared" si="49"/>
        <v/>
      </c>
    </row>
    <row r="274" spans="2:10" ht="15" customHeight="1" x14ac:dyDescent="0.25">
      <c r="B274" s="67"/>
      <c r="C274" s="49" t="str">
        <f t="shared" si="50"/>
        <v/>
      </c>
      <c r="D274" s="50" t="str">
        <f t="shared" si="44"/>
        <v/>
      </c>
      <c r="E274" s="50" t="str">
        <f t="shared" si="45"/>
        <v/>
      </c>
      <c r="F274" s="50" t="str">
        <f t="shared" si="46"/>
        <v/>
      </c>
      <c r="G274" s="50" t="str">
        <f t="shared" si="51"/>
        <v/>
      </c>
      <c r="H274" s="51" t="str">
        <f t="shared" si="47"/>
        <v/>
      </c>
      <c r="I274" s="52" t="str">
        <f t="shared" si="48"/>
        <v/>
      </c>
      <c r="J274" s="53" t="str">
        <f t="shared" si="49"/>
        <v/>
      </c>
    </row>
    <row r="275" spans="2:10" ht="15" customHeight="1" x14ac:dyDescent="0.25">
      <c r="B275" s="65" t="str">
        <f>+IF(C275="","",B263+1)</f>
        <v/>
      </c>
      <c r="C275" s="39" t="str">
        <f t="shared" si="50"/>
        <v/>
      </c>
      <c r="D275" s="40" t="str">
        <f t="shared" si="44"/>
        <v/>
      </c>
      <c r="E275" s="40" t="str">
        <f t="shared" si="45"/>
        <v/>
      </c>
      <c r="F275" s="40" t="str">
        <f t="shared" si="46"/>
        <v/>
      </c>
      <c r="G275" s="40" t="str">
        <f t="shared" si="51"/>
        <v/>
      </c>
      <c r="H275" s="41" t="str">
        <f t="shared" si="47"/>
        <v/>
      </c>
      <c r="I275" s="42" t="str">
        <f t="shared" si="48"/>
        <v/>
      </c>
      <c r="J275" s="43" t="str">
        <f t="shared" si="49"/>
        <v/>
      </c>
    </row>
    <row r="276" spans="2:10" ht="15" customHeight="1" x14ac:dyDescent="0.25">
      <c r="B276" s="66"/>
      <c r="C276" s="44" t="str">
        <f t="shared" si="50"/>
        <v/>
      </c>
      <c r="D276" s="45" t="str">
        <f t="shared" si="44"/>
        <v/>
      </c>
      <c r="E276" s="45" t="str">
        <f t="shared" si="45"/>
        <v/>
      </c>
      <c r="F276" s="45" t="str">
        <f t="shared" si="46"/>
        <v/>
      </c>
      <c r="G276" s="45" t="str">
        <f t="shared" si="51"/>
        <v/>
      </c>
      <c r="H276" s="46" t="str">
        <f t="shared" si="47"/>
        <v/>
      </c>
      <c r="I276" s="47" t="str">
        <f t="shared" si="48"/>
        <v/>
      </c>
      <c r="J276" s="48" t="str">
        <f t="shared" si="49"/>
        <v/>
      </c>
    </row>
    <row r="277" spans="2:10" ht="15" customHeight="1" x14ac:dyDescent="0.25">
      <c r="B277" s="66"/>
      <c r="C277" s="44" t="str">
        <f t="shared" si="50"/>
        <v/>
      </c>
      <c r="D277" s="45" t="str">
        <f t="shared" si="44"/>
        <v/>
      </c>
      <c r="E277" s="45" t="str">
        <f t="shared" si="45"/>
        <v/>
      </c>
      <c r="F277" s="45" t="str">
        <f t="shared" si="46"/>
        <v/>
      </c>
      <c r="G277" s="45" t="str">
        <f t="shared" si="51"/>
        <v/>
      </c>
      <c r="H277" s="46" t="str">
        <f t="shared" si="47"/>
        <v/>
      </c>
      <c r="I277" s="47" t="str">
        <f t="shared" si="48"/>
        <v/>
      </c>
      <c r="J277" s="48" t="str">
        <f t="shared" si="49"/>
        <v/>
      </c>
    </row>
    <row r="278" spans="2:10" ht="15" customHeight="1" x14ac:dyDescent="0.25">
      <c r="B278" s="66"/>
      <c r="C278" s="44" t="str">
        <f t="shared" si="50"/>
        <v/>
      </c>
      <c r="D278" s="45" t="str">
        <f t="shared" si="44"/>
        <v/>
      </c>
      <c r="E278" s="45" t="str">
        <f t="shared" si="45"/>
        <v/>
      </c>
      <c r="F278" s="45" t="str">
        <f t="shared" si="46"/>
        <v/>
      </c>
      <c r="G278" s="45" t="str">
        <f t="shared" si="51"/>
        <v/>
      </c>
      <c r="H278" s="46" t="str">
        <f t="shared" si="47"/>
        <v/>
      </c>
      <c r="I278" s="47" t="str">
        <f t="shared" si="48"/>
        <v/>
      </c>
      <c r="J278" s="48" t="str">
        <f t="shared" si="49"/>
        <v/>
      </c>
    </row>
    <row r="279" spans="2:10" ht="15" customHeight="1" x14ac:dyDescent="0.25">
      <c r="B279" s="66"/>
      <c r="C279" s="44" t="str">
        <f t="shared" si="50"/>
        <v/>
      </c>
      <c r="D279" s="45" t="str">
        <f t="shared" si="44"/>
        <v/>
      </c>
      <c r="E279" s="45" t="str">
        <f t="shared" si="45"/>
        <v/>
      </c>
      <c r="F279" s="45" t="str">
        <f t="shared" si="46"/>
        <v/>
      </c>
      <c r="G279" s="45" t="str">
        <f t="shared" si="51"/>
        <v/>
      </c>
      <c r="H279" s="46" t="str">
        <f t="shared" si="47"/>
        <v/>
      </c>
      <c r="I279" s="47" t="str">
        <f t="shared" si="48"/>
        <v/>
      </c>
      <c r="J279" s="48" t="str">
        <f t="shared" si="49"/>
        <v/>
      </c>
    </row>
    <row r="280" spans="2:10" ht="15" customHeight="1" x14ac:dyDescent="0.25">
      <c r="B280" s="66"/>
      <c r="C280" s="44" t="str">
        <f t="shared" si="50"/>
        <v/>
      </c>
      <c r="D280" s="45" t="str">
        <f t="shared" si="44"/>
        <v/>
      </c>
      <c r="E280" s="45" t="str">
        <f t="shared" si="45"/>
        <v/>
      </c>
      <c r="F280" s="45" t="str">
        <f t="shared" si="46"/>
        <v/>
      </c>
      <c r="G280" s="45" t="str">
        <f t="shared" si="51"/>
        <v/>
      </c>
      <c r="H280" s="46" t="str">
        <f t="shared" si="47"/>
        <v/>
      </c>
      <c r="I280" s="47" t="str">
        <f t="shared" si="48"/>
        <v/>
      </c>
      <c r="J280" s="48" t="str">
        <f t="shared" si="49"/>
        <v/>
      </c>
    </row>
    <row r="281" spans="2:10" ht="15" customHeight="1" x14ac:dyDescent="0.25">
      <c r="B281" s="66"/>
      <c r="C281" s="44" t="str">
        <f t="shared" si="50"/>
        <v/>
      </c>
      <c r="D281" s="45" t="str">
        <f t="shared" si="44"/>
        <v/>
      </c>
      <c r="E281" s="45" t="str">
        <f t="shared" si="45"/>
        <v/>
      </c>
      <c r="F281" s="45" t="str">
        <f t="shared" si="46"/>
        <v/>
      </c>
      <c r="G281" s="45" t="str">
        <f t="shared" si="51"/>
        <v/>
      </c>
      <c r="H281" s="46" t="str">
        <f t="shared" si="47"/>
        <v/>
      </c>
      <c r="I281" s="47" t="str">
        <f t="shared" si="48"/>
        <v/>
      </c>
      <c r="J281" s="48" t="str">
        <f t="shared" si="49"/>
        <v/>
      </c>
    </row>
    <row r="282" spans="2:10" ht="15" customHeight="1" x14ac:dyDescent="0.25">
      <c r="B282" s="66"/>
      <c r="C282" s="44" t="str">
        <f t="shared" si="50"/>
        <v/>
      </c>
      <c r="D282" s="45" t="str">
        <f t="shared" si="44"/>
        <v/>
      </c>
      <c r="E282" s="45" t="str">
        <f t="shared" si="45"/>
        <v/>
      </c>
      <c r="F282" s="45" t="str">
        <f t="shared" si="46"/>
        <v/>
      </c>
      <c r="G282" s="45" t="str">
        <f t="shared" si="51"/>
        <v/>
      </c>
      <c r="H282" s="46" t="str">
        <f t="shared" si="47"/>
        <v/>
      </c>
      <c r="I282" s="47" t="str">
        <f t="shared" si="48"/>
        <v/>
      </c>
      <c r="J282" s="48" t="str">
        <f t="shared" si="49"/>
        <v/>
      </c>
    </row>
    <row r="283" spans="2:10" ht="15" customHeight="1" x14ac:dyDescent="0.25">
      <c r="B283" s="66"/>
      <c r="C283" s="44" t="str">
        <f t="shared" si="50"/>
        <v/>
      </c>
      <c r="D283" s="45" t="str">
        <f t="shared" si="44"/>
        <v/>
      </c>
      <c r="E283" s="45" t="str">
        <f t="shared" si="45"/>
        <v/>
      </c>
      <c r="F283" s="45" t="str">
        <f t="shared" si="46"/>
        <v/>
      </c>
      <c r="G283" s="45" t="str">
        <f t="shared" si="51"/>
        <v/>
      </c>
      <c r="H283" s="46" t="str">
        <f t="shared" si="47"/>
        <v/>
      </c>
      <c r="I283" s="47" t="str">
        <f t="shared" si="48"/>
        <v/>
      </c>
      <c r="J283" s="48" t="str">
        <f t="shared" si="49"/>
        <v/>
      </c>
    </row>
    <row r="284" spans="2:10" ht="15" customHeight="1" x14ac:dyDescent="0.25">
      <c r="B284" s="66"/>
      <c r="C284" s="44" t="str">
        <f t="shared" si="50"/>
        <v/>
      </c>
      <c r="D284" s="45" t="str">
        <f t="shared" si="44"/>
        <v/>
      </c>
      <c r="E284" s="45" t="str">
        <f t="shared" si="45"/>
        <v/>
      </c>
      <c r="F284" s="45" t="str">
        <f t="shared" si="46"/>
        <v/>
      </c>
      <c r="G284" s="45" t="str">
        <f t="shared" si="51"/>
        <v/>
      </c>
      <c r="H284" s="46" t="str">
        <f t="shared" si="47"/>
        <v/>
      </c>
      <c r="I284" s="47" t="str">
        <f t="shared" si="48"/>
        <v/>
      </c>
      <c r="J284" s="48" t="str">
        <f t="shared" si="49"/>
        <v/>
      </c>
    </row>
    <row r="285" spans="2:10" ht="15" customHeight="1" x14ac:dyDescent="0.25">
      <c r="B285" s="66"/>
      <c r="C285" s="44" t="str">
        <f t="shared" si="50"/>
        <v/>
      </c>
      <c r="D285" s="45" t="str">
        <f t="shared" si="44"/>
        <v/>
      </c>
      <c r="E285" s="45" t="str">
        <f t="shared" si="45"/>
        <v/>
      </c>
      <c r="F285" s="45" t="str">
        <f t="shared" si="46"/>
        <v/>
      </c>
      <c r="G285" s="45" t="str">
        <f t="shared" si="51"/>
        <v/>
      </c>
      <c r="H285" s="46" t="str">
        <f t="shared" si="47"/>
        <v/>
      </c>
      <c r="I285" s="47" t="str">
        <f t="shared" si="48"/>
        <v/>
      </c>
      <c r="J285" s="48" t="str">
        <f t="shared" si="49"/>
        <v/>
      </c>
    </row>
    <row r="286" spans="2:10" ht="15" customHeight="1" x14ac:dyDescent="0.25">
      <c r="B286" s="67"/>
      <c r="C286" s="49" t="str">
        <f t="shared" si="50"/>
        <v/>
      </c>
      <c r="D286" s="50" t="str">
        <f t="shared" si="44"/>
        <v/>
      </c>
      <c r="E286" s="50" t="str">
        <f t="shared" si="45"/>
        <v/>
      </c>
      <c r="F286" s="50" t="str">
        <f t="shared" si="46"/>
        <v/>
      </c>
      <c r="G286" s="50" t="str">
        <f t="shared" si="51"/>
        <v/>
      </c>
      <c r="H286" s="51" t="str">
        <f t="shared" si="47"/>
        <v/>
      </c>
      <c r="I286" s="52" t="str">
        <f t="shared" si="48"/>
        <v/>
      </c>
      <c r="J286" s="53" t="str">
        <f t="shared" si="49"/>
        <v/>
      </c>
    </row>
    <row r="287" spans="2:10" ht="15" customHeight="1" x14ac:dyDescent="0.25">
      <c r="B287" s="65" t="str">
        <f>+IF(C287="","",B275+1)</f>
        <v/>
      </c>
      <c r="C287" s="39" t="str">
        <f t="shared" si="50"/>
        <v/>
      </c>
      <c r="D287" s="40" t="str">
        <f t="shared" si="44"/>
        <v/>
      </c>
      <c r="E287" s="40" t="str">
        <f t="shared" si="45"/>
        <v/>
      </c>
      <c r="F287" s="40" t="str">
        <f t="shared" si="46"/>
        <v/>
      </c>
      <c r="G287" s="40" t="str">
        <f t="shared" si="51"/>
        <v/>
      </c>
      <c r="H287" s="41" t="str">
        <f t="shared" si="47"/>
        <v/>
      </c>
      <c r="I287" s="42" t="str">
        <f t="shared" si="48"/>
        <v/>
      </c>
      <c r="J287" s="43" t="str">
        <f t="shared" si="49"/>
        <v/>
      </c>
    </row>
    <row r="288" spans="2:10" ht="15" customHeight="1" x14ac:dyDescent="0.25">
      <c r="B288" s="66"/>
      <c r="C288" s="44" t="str">
        <f t="shared" si="50"/>
        <v/>
      </c>
      <c r="D288" s="45" t="str">
        <f t="shared" si="44"/>
        <v/>
      </c>
      <c r="E288" s="45" t="str">
        <f t="shared" si="45"/>
        <v/>
      </c>
      <c r="F288" s="45" t="str">
        <f t="shared" si="46"/>
        <v/>
      </c>
      <c r="G288" s="45" t="str">
        <f t="shared" si="51"/>
        <v/>
      </c>
      <c r="H288" s="46" t="str">
        <f t="shared" si="47"/>
        <v/>
      </c>
      <c r="I288" s="47" t="str">
        <f t="shared" si="48"/>
        <v/>
      </c>
      <c r="J288" s="48" t="str">
        <f t="shared" si="49"/>
        <v/>
      </c>
    </row>
    <row r="289" spans="2:10" ht="15" customHeight="1" x14ac:dyDescent="0.25">
      <c r="B289" s="66"/>
      <c r="C289" s="44" t="str">
        <f t="shared" si="50"/>
        <v/>
      </c>
      <c r="D289" s="45" t="str">
        <f t="shared" si="44"/>
        <v/>
      </c>
      <c r="E289" s="45" t="str">
        <f t="shared" si="45"/>
        <v/>
      </c>
      <c r="F289" s="45" t="str">
        <f t="shared" si="46"/>
        <v/>
      </c>
      <c r="G289" s="45" t="str">
        <f t="shared" si="51"/>
        <v/>
      </c>
      <c r="H289" s="46" t="str">
        <f t="shared" si="47"/>
        <v/>
      </c>
      <c r="I289" s="47" t="str">
        <f t="shared" si="48"/>
        <v/>
      </c>
      <c r="J289" s="48" t="str">
        <f t="shared" si="49"/>
        <v/>
      </c>
    </row>
    <row r="290" spans="2:10" ht="15" customHeight="1" x14ac:dyDescent="0.25">
      <c r="B290" s="66"/>
      <c r="C290" s="44" t="str">
        <f t="shared" si="50"/>
        <v/>
      </c>
      <c r="D290" s="45" t="str">
        <f t="shared" si="44"/>
        <v/>
      </c>
      <c r="E290" s="45" t="str">
        <f t="shared" si="45"/>
        <v/>
      </c>
      <c r="F290" s="45" t="str">
        <f t="shared" si="46"/>
        <v/>
      </c>
      <c r="G290" s="45" t="str">
        <f t="shared" si="51"/>
        <v/>
      </c>
      <c r="H290" s="46" t="str">
        <f t="shared" si="47"/>
        <v/>
      </c>
      <c r="I290" s="47" t="str">
        <f t="shared" si="48"/>
        <v/>
      </c>
      <c r="J290" s="48" t="str">
        <f t="shared" si="49"/>
        <v/>
      </c>
    </row>
    <row r="291" spans="2:10" ht="15" customHeight="1" x14ac:dyDescent="0.25">
      <c r="B291" s="66"/>
      <c r="C291" s="44" t="str">
        <f t="shared" si="50"/>
        <v/>
      </c>
      <c r="D291" s="45" t="str">
        <f t="shared" si="44"/>
        <v/>
      </c>
      <c r="E291" s="45" t="str">
        <f t="shared" si="45"/>
        <v/>
      </c>
      <c r="F291" s="45" t="str">
        <f t="shared" si="46"/>
        <v/>
      </c>
      <c r="G291" s="45" t="str">
        <f t="shared" si="51"/>
        <v/>
      </c>
      <c r="H291" s="46" t="str">
        <f t="shared" si="47"/>
        <v/>
      </c>
      <c r="I291" s="47" t="str">
        <f t="shared" si="48"/>
        <v/>
      </c>
      <c r="J291" s="48" t="str">
        <f t="shared" si="49"/>
        <v/>
      </c>
    </row>
    <row r="292" spans="2:10" ht="15" customHeight="1" x14ac:dyDescent="0.25">
      <c r="B292" s="66"/>
      <c r="C292" s="44" t="str">
        <f t="shared" si="50"/>
        <v/>
      </c>
      <c r="D292" s="45" t="str">
        <f t="shared" si="44"/>
        <v/>
      </c>
      <c r="E292" s="45" t="str">
        <f t="shared" si="45"/>
        <v/>
      </c>
      <c r="F292" s="45" t="str">
        <f t="shared" si="46"/>
        <v/>
      </c>
      <c r="G292" s="45" t="str">
        <f t="shared" si="51"/>
        <v/>
      </c>
      <c r="H292" s="46" t="str">
        <f t="shared" si="47"/>
        <v/>
      </c>
      <c r="I292" s="47" t="str">
        <f t="shared" si="48"/>
        <v/>
      </c>
      <c r="J292" s="48" t="str">
        <f t="shared" si="49"/>
        <v/>
      </c>
    </row>
    <row r="293" spans="2:10" ht="15" customHeight="1" x14ac:dyDescent="0.25">
      <c r="B293" s="66"/>
      <c r="C293" s="44" t="str">
        <f t="shared" si="50"/>
        <v/>
      </c>
      <c r="D293" s="45" t="str">
        <f t="shared" si="44"/>
        <v/>
      </c>
      <c r="E293" s="45" t="str">
        <f t="shared" si="45"/>
        <v/>
      </c>
      <c r="F293" s="45" t="str">
        <f t="shared" si="46"/>
        <v/>
      </c>
      <c r="G293" s="45" t="str">
        <f t="shared" si="51"/>
        <v/>
      </c>
      <c r="H293" s="46" t="str">
        <f t="shared" si="47"/>
        <v/>
      </c>
      <c r="I293" s="47" t="str">
        <f t="shared" si="48"/>
        <v/>
      </c>
      <c r="J293" s="48" t="str">
        <f t="shared" si="49"/>
        <v/>
      </c>
    </row>
    <row r="294" spans="2:10" ht="15" customHeight="1" x14ac:dyDescent="0.25">
      <c r="B294" s="66"/>
      <c r="C294" s="44" t="str">
        <f t="shared" si="50"/>
        <v/>
      </c>
      <c r="D294" s="45" t="str">
        <f t="shared" si="44"/>
        <v/>
      </c>
      <c r="E294" s="45" t="str">
        <f t="shared" si="45"/>
        <v/>
      </c>
      <c r="F294" s="45" t="str">
        <f t="shared" si="46"/>
        <v/>
      </c>
      <c r="G294" s="45" t="str">
        <f t="shared" si="51"/>
        <v/>
      </c>
      <c r="H294" s="46" t="str">
        <f t="shared" si="47"/>
        <v/>
      </c>
      <c r="I294" s="47" t="str">
        <f t="shared" si="48"/>
        <v/>
      </c>
      <c r="J294" s="48" t="str">
        <f t="shared" si="49"/>
        <v/>
      </c>
    </row>
    <row r="295" spans="2:10" ht="15" customHeight="1" x14ac:dyDescent="0.25">
      <c r="B295" s="66"/>
      <c r="C295" s="44" t="str">
        <f t="shared" si="50"/>
        <v/>
      </c>
      <c r="D295" s="45" t="str">
        <f t="shared" si="44"/>
        <v/>
      </c>
      <c r="E295" s="45" t="str">
        <f t="shared" si="45"/>
        <v/>
      </c>
      <c r="F295" s="45" t="str">
        <f t="shared" si="46"/>
        <v/>
      </c>
      <c r="G295" s="45" t="str">
        <f t="shared" si="51"/>
        <v/>
      </c>
      <c r="H295" s="46" t="str">
        <f t="shared" si="47"/>
        <v/>
      </c>
      <c r="I295" s="47" t="str">
        <f t="shared" si="48"/>
        <v/>
      </c>
      <c r="J295" s="48" t="str">
        <f t="shared" si="49"/>
        <v/>
      </c>
    </row>
    <row r="296" spans="2:10" ht="15" customHeight="1" x14ac:dyDescent="0.25">
      <c r="B296" s="66"/>
      <c r="C296" s="44" t="str">
        <f t="shared" si="50"/>
        <v/>
      </c>
      <c r="D296" s="45" t="str">
        <f t="shared" si="44"/>
        <v/>
      </c>
      <c r="E296" s="45" t="str">
        <f t="shared" si="45"/>
        <v/>
      </c>
      <c r="F296" s="45" t="str">
        <f t="shared" si="46"/>
        <v/>
      </c>
      <c r="G296" s="45" t="str">
        <f t="shared" si="51"/>
        <v/>
      </c>
      <c r="H296" s="46" t="str">
        <f t="shared" si="47"/>
        <v/>
      </c>
      <c r="I296" s="47" t="str">
        <f t="shared" si="48"/>
        <v/>
      </c>
      <c r="J296" s="48" t="str">
        <f t="shared" si="49"/>
        <v/>
      </c>
    </row>
    <row r="297" spans="2:10" ht="15" customHeight="1" x14ac:dyDescent="0.25">
      <c r="B297" s="66"/>
      <c r="C297" s="44" t="str">
        <f t="shared" si="50"/>
        <v/>
      </c>
      <c r="D297" s="45" t="str">
        <f t="shared" si="44"/>
        <v/>
      </c>
      <c r="E297" s="45" t="str">
        <f t="shared" si="45"/>
        <v/>
      </c>
      <c r="F297" s="45" t="str">
        <f t="shared" si="46"/>
        <v/>
      </c>
      <c r="G297" s="45" t="str">
        <f t="shared" si="51"/>
        <v/>
      </c>
      <c r="H297" s="46" t="str">
        <f t="shared" si="47"/>
        <v/>
      </c>
      <c r="I297" s="47" t="str">
        <f t="shared" si="48"/>
        <v/>
      </c>
      <c r="J297" s="48" t="str">
        <f t="shared" si="49"/>
        <v/>
      </c>
    </row>
    <row r="298" spans="2:10" ht="15" customHeight="1" x14ac:dyDescent="0.25">
      <c r="B298" s="67"/>
      <c r="C298" s="49" t="str">
        <f t="shared" si="50"/>
        <v/>
      </c>
      <c r="D298" s="50" t="str">
        <f t="shared" si="44"/>
        <v/>
      </c>
      <c r="E298" s="50" t="str">
        <f t="shared" si="45"/>
        <v/>
      </c>
      <c r="F298" s="50" t="str">
        <f t="shared" si="46"/>
        <v/>
      </c>
      <c r="G298" s="50" t="str">
        <f t="shared" si="51"/>
        <v/>
      </c>
      <c r="H298" s="51" t="str">
        <f t="shared" si="47"/>
        <v/>
      </c>
      <c r="I298" s="52" t="str">
        <f t="shared" si="48"/>
        <v/>
      </c>
      <c r="J298" s="53" t="str">
        <f t="shared" si="49"/>
        <v/>
      </c>
    </row>
    <row r="299" spans="2:10" ht="15" customHeight="1" x14ac:dyDescent="0.25">
      <c r="B299" s="65" t="str">
        <f>+IF(C299="","",B287+1)</f>
        <v/>
      </c>
      <c r="C299" s="39" t="str">
        <f t="shared" si="50"/>
        <v/>
      </c>
      <c r="D299" s="40" t="str">
        <f t="shared" si="44"/>
        <v/>
      </c>
      <c r="E299" s="40" t="str">
        <f t="shared" si="45"/>
        <v/>
      </c>
      <c r="F299" s="40" t="str">
        <f t="shared" si="46"/>
        <v/>
      </c>
      <c r="G299" s="40" t="str">
        <f t="shared" si="51"/>
        <v/>
      </c>
      <c r="H299" s="41" t="str">
        <f t="shared" si="47"/>
        <v/>
      </c>
      <c r="I299" s="42" t="str">
        <f t="shared" si="48"/>
        <v/>
      </c>
      <c r="J299" s="43" t="str">
        <f t="shared" si="49"/>
        <v/>
      </c>
    </row>
    <row r="300" spans="2:10" ht="15" customHeight="1" x14ac:dyDescent="0.25">
      <c r="B300" s="66"/>
      <c r="C300" s="44" t="str">
        <f t="shared" si="50"/>
        <v/>
      </c>
      <c r="D300" s="45" t="str">
        <f t="shared" si="44"/>
        <v/>
      </c>
      <c r="E300" s="45" t="str">
        <f t="shared" si="45"/>
        <v/>
      </c>
      <c r="F300" s="45" t="str">
        <f t="shared" si="46"/>
        <v/>
      </c>
      <c r="G300" s="45" t="str">
        <f t="shared" si="51"/>
        <v/>
      </c>
      <c r="H300" s="46" t="str">
        <f t="shared" si="47"/>
        <v/>
      </c>
      <c r="I300" s="47" t="str">
        <f t="shared" si="48"/>
        <v/>
      </c>
      <c r="J300" s="48" t="str">
        <f t="shared" si="49"/>
        <v/>
      </c>
    </row>
    <row r="301" spans="2:10" ht="15" customHeight="1" x14ac:dyDescent="0.25">
      <c r="B301" s="66"/>
      <c r="C301" s="44" t="str">
        <f t="shared" si="50"/>
        <v/>
      </c>
      <c r="D301" s="45" t="str">
        <f t="shared" si="44"/>
        <v/>
      </c>
      <c r="E301" s="45" t="str">
        <f t="shared" si="45"/>
        <v/>
      </c>
      <c r="F301" s="45" t="str">
        <f t="shared" si="46"/>
        <v/>
      </c>
      <c r="G301" s="45" t="str">
        <f t="shared" si="51"/>
        <v/>
      </c>
      <c r="H301" s="46" t="str">
        <f t="shared" si="47"/>
        <v/>
      </c>
      <c r="I301" s="47" t="str">
        <f t="shared" si="48"/>
        <v/>
      </c>
      <c r="J301" s="48" t="str">
        <f t="shared" si="49"/>
        <v/>
      </c>
    </row>
    <row r="302" spans="2:10" ht="15" customHeight="1" x14ac:dyDescent="0.25">
      <c r="B302" s="66"/>
      <c r="C302" s="44" t="str">
        <f t="shared" si="50"/>
        <v/>
      </c>
      <c r="D302" s="45" t="str">
        <f t="shared" si="44"/>
        <v/>
      </c>
      <c r="E302" s="45" t="str">
        <f t="shared" si="45"/>
        <v/>
      </c>
      <c r="F302" s="45" t="str">
        <f t="shared" si="46"/>
        <v/>
      </c>
      <c r="G302" s="45" t="str">
        <f t="shared" si="51"/>
        <v/>
      </c>
      <c r="H302" s="46" t="str">
        <f t="shared" si="47"/>
        <v/>
      </c>
      <c r="I302" s="47" t="str">
        <f t="shared" si="48"/>
        <v/>
      </c>
      <c r="J302" s="48" t="str">
        <f t="shared" si="49"/>
        <v/>
      </c>
    </row>
    <row r="303" spans="2:10" ht="15" customHeight="1" x14ac:dyDescent="0.25">
      <c r="B303" s="66"/>
      <c r="C303" s="44" t="str">
        <f t="shared" si="50"/>
        <v/>
      </c>
      <c r="D303" s="45" t="str">
        <f t="shared" ref="D303:D366" si="52">IF(C303="","",D302-F302)</f>
        <v/>
      </c>
      <c r="E303" s="45" t="str">
        <f t="shared" ref="E303:E366" si="53">IF(C303="","",D303*($C$5/12))</f>
        <v/>
      </c>
      <c r="F303" s="45" t="str">
        <f t="shared" ref="F303:F366" si="54">IF(C303="","",G303-E303)</f>
        <v/>
      </c>
      <c r="G303" s="45" t="str">
        <f t="shared" si="51"/>
        <v/>
      </c>
      <c r="H303" s="46" t="str">
        <f t="shared" ref="H303:H366" si="55">IF(C303="","",E303+H302)</f>
        <v/>
      </c>
      <c r="I303" s="47" t="str">
        <f t="shared" ref="I303:I366" si="56">IF(C303="","",I302+F303)</f>
        <v/>
      </c>
      <c r="J303" s="48" t="str">
        <f t="shared" ref="J303:J366" si="57">IF(C303="","",H303+I303)</f>
        <v/>
      </c>
    </row>
    <row r="304" spans="2:10" ht="15" customHeight="1" x14ac:dyDescent="0.25">
      <c r="B304" s="66"/>
      <c r="C304" s="44" t="str">
        <f t="shared" si="50"/>
        <v/>
      </c>
      <c r="D304" s="45" t="str">
        <f t="shared" si="52"/>
        <v/>
      </c>
      <c r="E304" s="45" t="str">
        <f t="shared" si="53"/>
        <v/>
      </c>
      <c r="F304" s="45" t="str">
        <f t="shared" si="54"/>
        <v/>
      </c>
      <c r="G304" s="45" t="str">
        <f t="shared" si="51"/>
        <v/>
      </c>
      <c r="H304" s="46" t="str">
        <f t="shared" si="55"/>
        <v/>
      </c>
      <c r="I304" s="47" t="str">
        <f t="shared" si="56"/>
        <v/>
      </c>
      <c r="J304" s="48" t="str">
        <f t="shared" si="57"/>
        <v/>
      </c>
    </row>
    <row r="305" spans="2:10" ht="15" customHeight="1" x14ac:dyDescent="0.25">
      <c r="B305" s="66"/>
      <c r="C305" s="44" t="str">
        <f t="shared" si="50"/>
        <v/>
      </c>
      <c r="D305" s="45" t="str">
        <f t="shared" si="52"/>
        <v/>
      </c>
      <c r="E305" s="45" t="str">
        <f t="shared" si="53"/>
        <v/>
      </c>
      <c r="F305" s="45" t="str">
        <f t="shared" si="54"/>
        <v/>
      </c>
      <c r="G305" s="45" t="str">
        <f t="shared" si="51"/>
        <v/>
      </c>
      <c r="H305" s="46" t="str">
        <f t="shared" si="55"/>
        <v/>
      </c>
      <c r="I305" s="47" t="str">
        <f t="shared" si="56"/>
        <v/>
      </c>
      <c r="J305" s="48" t="str">
        <f t="shared" si="57"/>
        <v/>
      </c>
    </row>
    <row r="306" spans="2:10" ht="15" customHeight="1" x14ac:dyDescent="0.25">
      <c r="B306" s="66"/>
      <c r="C306" s="44" t="str">
        <f t="shared" si="50"/>
        <v/>
      </c>
      <c r="D306" s="45" t="str">
        <f t="shared" si="52"/>
        <v/>
      </c>
      <c r="E306" s="45" t="str">
        <f t="shared" si="53"/>
        <v/>
      </c>
      <c r="F306" s="45" t="str">
        <f t="shared" si="54"/>
        <v/>
      </c>
      <c r="G306" s="45" t="str">
        <f t="shared" si="51"/>
        <v/>
      </c>
      <c r="H306" s="46" t="str">
        <f t="shared" si="55"/>
        <v/>
      </c>
      <c r="I306" s="47" t="str">
        <f t="shared" si="56"/>
        <v/>
      </c>
      <c r="J306" s="48" t="str">
        <f t="shared" si="57"/>
        <v/>
      </c>
    </row>
    <row r="307" spans="2:10" ht="15" customHeight="1" x14ac:dyDescent="0.25">
      <c r="B307" s="66"/>
      <c r="C307" s="44" t="str">
        <f t="shared" si="50"/>
        <v/>
      </c>
      <c r="D307" s="45" t="str">
        <f t="shared" si="52"/>
        <v/>
      </c>
      <c r="E307" s="45" t="str">
        <f t="shared" si="53"/>
        <v/>
      </c>
      <c r="F307" s="45" t="str">
        <f t="shared" si="54"/>
        <v/>
      </c>
      <c r="G307" s="45" t="str">
        <f t="shared" si="51"/>
        <v/>
      </c>
      <c r="H307" s="46" t="str">
        <f t="shared" si="55"/>
        <v/>
      </c>
      <c r="I307" s="47" t="str">
        <f t="shared" si="56"/>
        <v/>
      </c>
      <c r="J307" s="48" t="str">
        <f t="shared" si="57"/>
        <v/>
      </c>
    </row>
    <row r="308" spans="2:10" ht="15" customHeight="1" x14ac:dyDescent="0.25">
      <c r="B308" s="66"/>
      <c r="C308" s="44" t="str">
        <f t="shared" si="50"/>
        <v/>
      </c>
      <c r="D308" s="45" t="str">
        <f t="shared" si="52"/>
        <v/>
      </c>
      <c r="E308" s="45" t="str">
        <f t="shared" si="53"/>
        <v/>
      </c>
      <c r="F308" s="45" t="str">
        <f t="shared" si="54"/>
        <v/>
      </c>
      <c r="G308" s="45" t="str">
        <f t="shared" si="51"/>
        <v/>
      </c>
      <c r="H308" s="46" t="str">
        <f t="shared" si="55"/>
        <v/>
      </c>
      <c r="I308" s="47" t="str">
        <f t="shared" si="56"/>
        <v/>
      </c>
      <c r="J308" s="48" t="str">
        <f t="shared" si="57"/>
        <v/>
      </c>
    </row>
    <row r="309" spans="2:10" ht="15" customHeight="1" x14ac:dyDescent="0.25">
      <c r="B309" s="66"/>
      <c r="C309" s="44" t="str">
        <f t="shared" si="50"/>
        <v/>
      </c>
      <c r="D309" s="45" t="str">
        <f t="shared" si="52"/>
        <v/>
      </c>
      <c r="E309" s="45" t="str">
        <f t="shared" si="53"/>
        <v/>
      </c>
      <c r="F309" s="45" t="str">
        <f t="shared" si="54"/>
        <v/>
      </c>
      <c r="G309" s="45" t="str">
        <f t="shared" si="51"/>
        <v/>
      </c>
      <c r="H309" s="46" t="str">
        <f t="shared" si="55"/>
        <v/>
      </c>
      <c r="I309" s="47" t="str">
        <f t="shared" si="56"/>
        <v/>
      </c>
      <c r="J309" s="48" t="str">
        <f t="shared" si="57"/>
        <v/>
      </c>
    </row>
    <row r="310" spans="2:10" ht="15" customHeight="1" x14ac:dyDescent="0.25">
      <c r="B310" s="67"/>
      <c r="C310" s="49" t="str">
        <f t="shared" si="50"/>
        <v/>
      </c>
      <c r="D310" s="50" t="str">
        <f t="shared" si="52"/>
        <v/>
      </c>
      <c r="E310" s="50" t="str">
        <f t="shared" si="53"/>
        <v/>
      </c>
      <c r="F310" s="50" t="str">
        <f t="shared" si="54"/>
        <v/>
      </c>
      <c r="G310" s="50" t="str">
        <f t="shared" si="51"/>
        <v/>
      </c>
      <c r="H310" s="51" t="str">
        <f t="shared" si="55"/>
        <v/>
      </c>
      <c r="I310" s="52" t="str">
        <f t="shared" si="56"/>
        <v/>
      </c>
      <c r="J310" s="53" t="str">
        <f t="shared" si="57"/>
        <v/>
      </c>
    </row>
    <row r="311" spans="2:10" ht="15" customHeight="1" x14ac:dyDescent="0.25">
      <c r="B311" s="65" t="str">
        <f>+IF(C311="","",B299+1)</f>
        <v/>
      </c>
      <c r="C311" s="39" t="str">
        <f t="shared" si="50"/>
        <v/>
      </c>
      <c r="D311" s="40" t="str">
        <f t="shared" si="52"/>
        <v/>
      </c>
      <c r="E311" s="40" t="str">
        <f t="shared" si="53"/>
        <v/>
      </c>
      <c r="F311" s="40" t="str">
        <f t="shared" si="54"/>
        <v/>
      </c>
      <c r="G311" s="40" t="str">
        <f t="shared" si="51"/>
        <v/>
      </c>
      <c r="H311" s="41" t="str">
        <f t="shared" si="55"/>
        <v/>
      </c>
      <c r="I311" s="42" t="str">
        <f t="shared" si="56"/>
        <v/>
      </c>
      <c r="J311" s="43" t="str">
        <f t="shared" si="57"/>
        <v/>
      </c>
    </row>
    <row r="312" spans="2:10" ht="15" customHeight="1" x14ac:dyDescent="0.25">
      <c r="B312" s="66"/>
      <c r="C312" s="44" t="str">
        <f t="shared" si="50"/>
        <v/>
      </c>
      <c r="D312" s="45" t="str">
        <f t="shared" si="52"/>
        <v/>
      </c>
      <c r="E312" s="45" t="str">
        <f t="shared" si="53"/>
        <v/>
      </c>
      <c r="F312" s="45" t="str">
        <f t="shared" si="54"/>
        <v/>
      </c>
      <c r="G312" s="45" t="str">
        <f t="shared" si="51"/>
        <v/>
      </c>
      <c r="H312" s="46" t="str">
        <f t="shared" si="55"/>
        <v/>
      </c>
      <c r="I312" s="47" t="str">
        <f t="shared" si="56"/>
        <v/>
      </c>
      <c r="J312" s="48" t="str">
        <f t="shared" si="57"/>
        <v/>
      </c>
    </row>
    <row r="313" spans="2:10" ht="15" customHeight="1" x14ac:dyDescent="0.25">
      <c r="B313" s="66"/>
      <c r="C313" s="44" t="str">
        <f t="shared" si="50"/>
        <v/>
      </c>
      <c r="D313" s="45" t="str">
        <f t="shared" si="52"/>
        <v/>
      </c>
      <c r="E313" s="45" t="str">
        <f t="shared" si="53"/>
        <v/>
      </c>
      <c r="F313" s="45" t="str">
        <f t="shared" si="54"/>
        <v/>
      </c>
      <c r="G313" s="45" t="str">
        <f t="shared" si="51"/>
        <v/>
      </c>
      <c r="H313" s="46" t="str">
        <f t="shared" si="55"/>
        <v/>
      </c>
      <c r="I313" s="47" t="str">
        <f t="shared" si="56"/>
        <v/>
      </c>
      <c r="J313" s="48" t="str">
        <f t="shared" si="57"/>
        <v/>
      </c>
    </row>
    <row r="314" spans="2:10" ht="15" customHeight="1" x14ac:dyDescent="0.25">
      <c r="B314" s="66"/>
      <c r="C314" s="44" t="str">
        <f t="shared" si="50"/>
        <v/>
      </c>
      <c r="D314" s="45" t="str">
        <f t="shared" si="52"/>
        <v/>
      </c>
      <c r="E314" s="45" t="str">
        <f t="shared" si="53"/>
        <v/>
      </c>
      <c r="F314" s="45" t="str">
        <f t="shared" si="54"/>
        <v/>
      </c>
      <c r="G314" s="45" t="str">
        <f t="shared" si="51"/>
        <v/>
      </c>
      <c r="H314" s="46" t="str">
        <f t="shared" si="55"/>
        <v/>
      </c>
      <c r="I314" s="47" t="str">
        <f t="shared" si="56"/>
        <v/>
      </c>
      <c r="J314" s="48" t="str">
        <f t="shared" si="57"/>
        <v/>
      </c>
    </row>
    <row r="315" spans="2:10" ht="15" customHeight="1" x14ac:dyDescent="0.25">
      <c r="B315" s="66"/>
      <c r="C315" s="44" t="str">
        <f t="shared" si="50"/>
        <v/>
      </c>
      <c r="D315" s="45" t="str">
        <f t="shared" si="52"/>
        <v/>
      </c>
      <c r="E315" s="45" t="str">
        <f t="shared" si="53"/>
        <v/>
      </c>
      <c r="F315" s="45" t="str">
        <f t="shared" si="54"/>
        <v/>
      </c>
      <c r="G315" s="45" t="str">
        <f t="shared" si="51"/>
        <v/>
      </c>
      <c r="H315" s="46" t="str">
        <f t="shared" si="55"/>
        <v/>
      </c>
      <c r="I315" s="47" t="str">
        <f t="shared" si="56"/>
        <v/>
      </c>
      <c r="J315" s="48" t="str">
        <f t="shared" si="57"/>
        <v/>
      </c>
    </row>
    <row r="316" spans="2:10" ht="15" customHeight="1" x14ac:dyDescent="0.25">
      <c r="B316" s="66"/>
      <c r="C316" s="44" t="str">
        <f t="shared" si="50"/>
        <v/>
      </c>
      <c r="D316" s="45" t="str">
        <f t="shared" si="52"/>
        <v/>
      </c>
      <c r="E316" s="45" t="str">
        <f t="shared" si="53"/>
        <v/>
      </c>
      <c r="F316" s="45" t="str">
        <f t="shared" si="54"/>
        <v/>
      </c>
      <c r="G316" s="45" t="str">
        <f t="shared" si="51"/>
        <v/>
      </c>
      <c r="H316" s="46" t="str">
        <f t="shared" si="55"/>
        <v/>
      </c>
      <c r="I316" s="47" t="str">
        <f t="shared" si="56"/>
        <v/>
      </c>
      <c r="J316" s="48" t="str">
        <f t="shared" si="57"/>
        <v/>
      </c>
    </row>
    <row r="317" spans="2:10" ht="15" customHeight="1" x14ac:dyDescent="0.25">
      <c r="B317" s="66"/>
      <c r="C317" s="44" t="str">
        <f t="shared" si="50"/>
        <v/>
      </c>
      <c r="D317" s="45" t="str">
        <f t="shared" si="52"/>
        <v/>
      </c>
      <c r="E317" s="45" t="str">
        <f t="shared" si="53"/>
        <v/>
      </c>
      <c r="F317" s="45" t="str">
        <f t="shared" si="54"/>
        <v/>
      </c>
      <c r="G317" s="45" t="str">
        <f t="shared" si="51"/>
        <v/>
      </c>
      <c r="H317" s="46" t="str">
        <f t="shared" si="55"/>
        <v/>
      </c>
      <c r="I317" s="47" t="str">
        <f t="shared" si="56"/>
        <v/>
      </c>
      <c r="J317" s="48" t="str">
        <f t="shared" si="57"/>
        <v/>
      </c>
    </row>
    <row r="318" spans="2:10" ht="15" customHeight="1" x14ac:dyDescent="0.25">
      <c r="B318" s="66"/>
      <c r="C318" s="44" t="str">
        <f t="shared" si="50"/>
        <v/>
      </c>
      <c r="D318" s="45" t="str">
        <f t="shared" si="52"/>
        <v/>
      </c>
      <c r="E318" s="45" t="str">
        <f t="shared" si="53"/>
        <v/>
      </c>
      <c r="F318" s="45" t="str">
        <f t="shared" si="54"/>
        <v/>
      </c>
      <c r="G318" s="45" t="str">
        <f t="shared" si="51"/>
        <v/>
      </c>
      <c r="H318" s="46" t="str">
        <f t="shared" si="55"/>
        <v/>
      </c>
      <c r="I318" s="47" t="str">
        <f t="shared" si="56"/>
        <v/>
      </c>
      <c r="J318" s="48" t="str">
        <f t="shared" si="57"/>
        <v/>
      </c>
    </row>
    <row r="319" spans="2:10" ht="15" customHeight="1" x14ac:dyDescent="0.25">
      <c r="B319" s="66"/>
      <c r="C319" s="44" t="str">
        <f t="shared" si="50"/>
        <v/>
      </c>
      <c r="D319" s="45" t="str">
        <f t="shared" si="52"/>
        <v/>
      </c>
      <c r="E319" s="45" t="str">
        <f t="shared" si="53"/>
        <v/>
      </c>
      <c r="F319" s="45" t="str">
        <f t="shared" si="54"/>
        <v/>
      </c>
      <c r="G319" s="45" t="str">
        <f t="shared" si="51"/>
        <v/>
      </c>
      <c r="H319" s="46" t="str">
        <f t="shared" si="55"/>
        <v/>
      </c>
      <c r="I319" s="47" t="str">
        <f t="shared" si="56"/>
        <v/>
      </c>
      <c r="J319" s="48" t="str">
        <f t="shared" si="57"/>
        <v/>
      </c>
    </row>
    <row r="320" spans="2:10" ht="15" customHeight="1" x14ac:dyDescent="0.25">
      <c r="B320" s="66"/>
      <c r="C320" s="44" t="str">
        <f t="shared" si="50"/>
        <v/>
      </c>
      <c r="D320" s="45" t="str">
        <f t="shared" si="52"/>
        <v/>
      </c>
      <c r="E320" s="45" t="str">
        <f t="shared" si="53"/>
        <v/>
      </c>
      <c r="F320" s="45" t="str">
        <f t="shared" si="54"/>
        <v/>
      </c>
      <c r="G320" s="45" t="str">
        <f t="shared" si="51"/>
        <v/>
      </c>
      <c r="H320" s="46" t="str">
        <f t="shared" si="55"/>
        <v/>
      </c>
      <c r="I320" s="47" t="str">
        <f t="shared" si="56"/>
        <v/>
      </c>
      <c r="J320" s="48" t="str">
        <f t="shared" si="57"/>
        <v/>
      </c>
    </row>
    <row r="321" spans="2:10" ht="15" customHeight="1" x14ac:dyDescent="0.25">
      <c r="B321" s="66"/>
      <c r="C321" s="44" t="str">
        <f t="shared" si="50"/>
        <v/>
      </c>
      <c r="D321" s="45" t="str">
        <f t="shared" si="52"/>
        <v/>
      </c>
      <c r="E321" s="45" t="str">
        <f t="shared" si="53"/>
        <v/>
      </c>
      <c r="F321" s="45" t="str">
        <f t="shared" si="54"/>
        <v/>
      </c>
      <c r="G321" s="45" t="str">
        <f t="shared" si="51"/>
        <v/>
      </c>
      <c r="H321" s="46" t="str">
        <f t="shared" si="55"/>
        <v/>
      </c>
      <c r="I321" s="47" t="str">
        <f t="shared" si="56"/>
        <v/>
      </c>
      <c r="J321" s="48" t="str">
        <f t="shared" si="57"/>
        <v/>
      </c>
    </row>
    <row r="322" spans="2:10" ht="15" customHeight="1" x14ac:dyDescent="0.25">
      <c r="B322" s="67"/>
      <c r="C322" s="49" t="str">
        <f t="shared" si="50"/>
        <v/>
      </c>
      <c r="D322" s="50" t="str">
        <f t="shared" si="52"/>
        <v/>
      </c>
      <c r="E322" s="50" t="str">
        <f t="shared" si="53"/>
        <v/>
      </c>
      <c r="F322" s="50" t="str">
        <f t="shared" si="54"/>
        <v/>
      </c>
      <c r="G322" s="50" t="str">
        <f t="shared" si="51"/>
        <v/>
      </c>
      <c r="H322" s="51" t="str">
        <f t="shared" si="55"/>
        <v/>
      </c>
      <c r="I322" s="52" t="str">
        <f t="shared" si="56"/>
        <v/>
      </c>
      <c r="J322" s="53" t="str">
        <f t="shared" si="57"/>
        <v/>
      </c>
    </row>
    <row r="323" spans="2:10" ht="15" customHeight="1" x14ac:dyDescent="0.25">
      <c r="B323" s="65" t="str">
        <f>+IF(C323="","",B311+1)</f>
        <v/>
      </c>
      <c r="C323" s="39" t="str">
        <f t="shared" si="50"/>
        <v/>
      </c>
      <c r="D323" s="40" t="str">
        <f t="shared" si="52"/>
        <v/>
      </c>
      <c r="E323" s="40" t="str">
        <f t="shared" si="53"/>
        <v/>
      </c>
      <c r="F323" s="40" t="str">
        <f t="shared" si="54"/>
        <v/>
      </c>
      <c r="G323" s="40" t="str">
        <f t="shared" si="51"/>
        <v/>
      </c>
      <c r="H323" s="41" t="str">
        <f t="shared" si="55"/>
        <v/>
      </c>
      <c r="I323" s="42" t="str">
        <f t="shared" si="56"/>
        <v/>
      </c>
      <c r="J323" s="43" t="str">
        <f t="shared" si="57"/>
        <v/>
      </c>
    </row>
    <row r="324" spans="2:10" ht="15" customHeight="1" x14ac:dyDescent="0.25">
      <c r="B324" s="66"/>
      <c r="C324" s="44" t="str">
        <f t="shared" si="50"/>
        <v/>
      </c>
      <c r="D324" s="45" t="str">
        <f t="shared" si="52"/>
        <v/>
      </c>
      <c r="E324" s="45" t="str">
        <f t="shared" si="53"/>
        <v/>
      </c>
      <c r="F324" s="45" t="str">
        <f t="shared" si="54"/>
        <v/>
      </c>
      <c r="G324" s="45" t="str">
        <f t="shared" si="51"/>
        <v/>
      </c>
      <c r="H324" s="46" t="str">
        <f t="shared" si="55"/>
        <v/>
      </c>
      <c r="I324" s="47" t="str">
        <f t="shared" si="56"/>
        <v/>
      </c>
      <c r="J324" s="48" t="str">
        <f t="shared" si="57"/>
        <v/>
      </c>
    </row>
    <row r="325" spans="2:10" ht="15" customHeight="1" x14ac:dyDescent="0.25">
      <c r="B325" s="66"/>
      <c r="C325" s="44" t="str">
        <f t="shared" si="50"/>
        <v/>
      </c>
      <c r="D325" s="45" t="str">
        <f t="shared" si="52"/>
        <v/>
      </c>
      <c r="E325" s="45" t="str">
        <f t="shared" si="53"/>
        <v/>
      </c>
      <c r="F325" s="45" t="str">
        <f t="shared" si="54"/>
        <v/>
      </c>
      <c r="G325" s="45" t="str">
        <f t="shared" si="51"/>
        <v/>
      </c>
      <c r="H325" s="46" t="str">
        <f t="shared" si="55"/>
        <v/>
      </c>
      <c r="I325" s="47" t="str">
        <f t="shared" si="56"/>
        <v/>
      </c>
      <c r="J325" s="48" t="str">
        <f t="shared" si="57"/>
        <v/>
      </c>
    </row>
    <row r="326" spans="2:10" ht="15" customHeight="1" x14ac:dyDescent="0.25">
      <c r="B326" s="66"/>
      <c r="C326" s="44" t="str">
        <f t="shared" si="50"/>
        <v/>
      </c>
      <c r="D326" s="45" t="str">
        <f t="shared" si="52"/>
        <v/>
      </c>
      <c r="E326" s="45" t="str">
        <f t="shared" si="53"/>
        <v/>
      </c>
      <c r="F326" s="45" t="str">
        <f t="shared" si="54"/>
        <v/>
      </c>
      <c r="G326" s="45" t="str">
        <f t="shared" si="51"/>
        <v/>
      </c>
      <c r="H326" s="46" t="str">
        <f t="shared" si="55"/>
        <v/>
      </c>
      <c r="I326" s="47" t="str">
        <f t="shared" si="56"/>
        <v/>
      </c>
      <c r="J326" s="48" t="str">
        <f t="shared" si="57"/>
        <v/>
      </c>
    </row>
    <row r="327" spans="2:10" ht="15" customHeight="1" x14ac:dyDescent="0.25">
      <c r="B327" s="66"/>
      <c r="C327" s="44" t="str">
        <f t="shared" si="50"/>
        <v/>
      </c>
      <c r="D327" s="45" t="str">
        <f t="shared" si="52"/>
        <v/>
      </c>
      <c r="E327" s="45" t="str">
        <f t="shared" si="53"/>
        <v/>
      </c>
      <c r="F327" s="45" t="str">
        <f t="shared" si="54"/>
        <v/>
      </c>
      <c r="G327" s="45" t="str">
        <f t="shared" si="51"/>
        <v/>
      </c>
      <c r="H327" s="46" t="str">
        <f t="shared" si="55"/>
        <v/>
      </c>
      <c r="I327" s="47" t="str">
        <f t="shared" si="56"/>
        <v/>
      </c>
      <c r="J327" s="48" t="str">
        <f t="shared" si="57"/>
        <v/>
      </c>
    </row>
    <row r="328" spans="2:10" ht="15" customHeight="1" x14ac:dyDescent="0.25">
      <c r="B328" s="66"/>
      <c r="C328" s="44" t="str">
        <f t="shared" si="50"/>
        <v/>
      </c>
      <c r="D328" s="45" t="str">
        <f t="shared" si="52"/>
        <v/>
      </c>
      <c r="E328" s="45" t="str">
        <f t="shared" si="53"/>
        <v/>
      </c>
      <c r="F328" s="45" t="str">
        <f t="shared" si="54"/>
        <v/>
      </c>
      <c r="G328" s="45" t="str">
        <f t="shared" si="51"/>
        <v/>
      </c>
      <c r="H328" s="46" t="str">
        <f t="shared" si="55"/>
        <v/>
      </c>
      <c r="I328" s="47" t="str">
        <f t="shared" si="56"/>
        <v/>
      </c>
      <c r="J328" s="48" t="str">
        <f t="shared" si="57"/>
        <v/>
      </c>
    </row>
    <row r="329" spans="2:10" ht="15" customHeight="1" x14ac:dyDescent="0.25">
      <c r="B329" s="66"/>
      <c r="C329" s="44" t="str">
        <f t="shared" si="50"/>
        <v/>
      </c>
      <c r="D329" s="45" t="str">
        <f t="shared" si="52"/>
        <v/>
      </c>
      <c r="E329" s="45" t="str">
        <f t="shared" si="53"/>
        <v/>
      </c>
      <c r="F329" s="45" t="str">
        <f t="shared" si="54"/>
        <v/>
      </c>
      <c r="G329" s="45" t="str">
        <f t="shared" si="51"/>
        <v/>
      </c>
      <c r="H329" s="46" t="str">
        <f t="shared" si="55"/>
        <v/>
      </c>
      <c r="I329" s="47" t="str">
        <f t="shared" si="56"/>
        <v/>
      </c>
      <c r="J329" s="48" t="str">
        <f t="shared" si="57"/>
        <v/>
      </c>
    </row>
    <row r="330" spans="2:10" ht="15" customHeight="1" x14ac:dyDescent="0.25">
      <c r="B330" s="66"/>
      <c r="C330" s="44" t="str">
        <f t="shared" si="50"/>
        <v/>
      </c>
      <c r="D330" s="45" t="str">
        <f t="shared" si="52"/>
        <v/>
      </c>
      <c r="E330" s="45" t="str">
        <f t="shared" si="53"/>
        <v/>
      </c>
      <c r="F330" s="45" t="str">
        <f t="shared" si="54"/>
        <v/>
      </c>
      <c r="G330" s="45" t="str">
        <f t="shared" si="51"/>
        <v/>
      </c>
      <c r="H330" s="46" t="str">
        <f t="shared" si="55"/>
        <v/>
      </c>
      <c r="I330" s="47" t="str">
        <f t="shared" si="56"/>
        <v/>
      </c>
      <c r="J330" s="48" t="str">
        <f t="shared" si="57"/>
        <v/>
      </c>
    </row>
    <row r="331" spans="2:10" ht="15" customHeight="1" x14ac:dyDescent="0.25">
      <c r="B331" s="66"/>
      <c r="C331" s="44" t="str">
        <f t="shared" si="50"/>
        <v/>
      </c>
      <c r="D331" s="45" t="str">
        <f t="shared" si="52"/>
        <v/>
      </c>
      <c r="E331" s="45" t="str">
        <f t="shared" si="53"/>
        <v/>
      </c>
      <c r="F331" s="45" t="str">
        <f t="shared" si="54"/>
        <v/>
      </c>
      <c r="G331" s="45" t="str">
        <f t="shared" si="51"/>
        <v/>
      </c>
      <c r="H331" s="46" t="str">
        <f t="shared" si="55"/>
        <v/>
      </c>
      <c r="I331" s="47" t="str">
        <f t="shared" si="56"/>
        <v/>
      </c>
      <c r="J331" s="48" t="str">
        <f t="shared" si="57"/>
        <v/>
      </c>
    </row>
    <row r="332" spans="2:10" ht="15" customHeight="1" x14ac:dyDescent="0.25">
      <c r="B332" s="66"/>
      <c r="C332" s="44" t="str">
        <f t="shared" ref="C332:C370" si="58">IF(OR(C331=$C$6,C331=""),"",C331+1)</f>
        <v/>
      </c>
      <c r="D332" s="45" t="str">
        <f t="shared" si="52"/>
        <v/>
      </c>
      <c r="E332" s="45" t="str">
        <f t="shared" si="53"/>
        <v/>
      </c>
      <c r="F332" s="45" t="str">
        <f t="shared" si="54"/>
        <v/>
      </c>
      <c r="G332" s="45" t="str">
        <f t="shared" si="51"/>
        <v/>
      </c>
      <c r="H332" s="46" t="str">
        <f t="shared" si="55"/>
        <v/>
      </c>
      <c r="I332" s="47" t="str">
        <f t="shared" si="56"/>
        <v/>
      </c>
      <c r="J332" s="48" t="str">
        <f t="shared" si="57"/>
        <v/>
      </c>
    </row>
    <row r="333" spans="2:10" ht="15" customHeight="1" x14ac:dyDescent="0.25">
      <c r="B333" s="66"/>
      <c r="C333" s="44" t="str">
        <f t="shared" si="58"/>
        <v/>
      </c>
      <c r="D333" s="45" t="str">
        <f t="shared" si="52"/>
        <v/>
      </c>
      <c r="E333" s="45" t="str">
        <f t="shared" si="53"/>
        <v/>
      </c>
      <c r="F333" s="45" t="str">
        <f t="shared" si="54"/>
        <v/>
      </c>
      <c r="G333" s="45" t="str">
        <f t="shared" ref="G333:G378" si="59">IF(C333="","",PMT($C$5/12,$C$6,-($C$4+$C$7*$C$4)))</f>
        <v/>
      </c>
      <c r="H333" s="46" t="str">
        <f t="shared" si="55"/>
        <v/>
      </c>
      <c r="I333" s="47" t="str">
        <f t="shared" si="56"/>
        <v/>
      </c>
      <c r="J333" s="48" t="str">
        <f t="shared" si="57"/>
        <v/>
      </c>
    </row>
    <row r="334" spans="2:10" ht="15" customHeight="1" x14ac:dyDescent="0.25">
      <c r="B334" s="67"/>
      <c r="C334" s="49" t="str">
        <f t="shared" si="58"/>
        <v/>
      </c>
      <c r="D334" s="50" t="str">
        <f t="shared" si="52"/>
        <v/>
      </c>
      <c r="E334" s="50" t="str">
        <f t="shared" si="53"/>
        <v/>
      </c>
      <c r="F334" s="50" t="str">
        <f t="shared" si="54"/>
        <v/>
      </c>
      <c r="G334" s="50" t="str">
        <f t="shared" si="59"/>
        <v/>
      </c>
      <c r="H334" s="51" t="str">
        <f t="shared" si="55"/>
        <v/>
      </c>
      <c r="I334" s="52" t="str">
        <f t="shared" si="56"/>
        <v/>
      </c>
      <c r="J334" s="53" t="str">
        <f t="shared" si="57"/>
        <v/>
      </c>
    </row>
    <row r="335" spans="2:10" ht="15" customHeight="1" x14ac:dyDescent="0.25">
      <c r="B335" s="65" t="str">
        <f>+IF(C335="","",B323+1)</f>
        <v/>
      </c>
      <c r="C335" s="39" t="str">
        <f t="shared" si="58"/>
        <v/>
      </c>
      <c r="D335" s="40" t="str">
        <f t="shared" si="52"/>
        <v/>
      </c>
      <c r="E335" s="40" t="str">
        <f t="shared" si="53"/>
        <v/>
      </c>
      <c r="F335" s="40" t="str">
        <f t="shared" si="54"/>
        <v/>
      </c>
      <c r="G335" s="40" t="str">
        <f t="shared" si="59"/>
        <v/>
      </c>
      <c r="H335" s="41" t="str">
        <f t="shared" si="55"/>
        <v/>
      </c>
      <c r="I335" s="42" t="str">
        <f t="shared" si="56"/>
        <v/>
      </c>
      <c r="J335" s="43" t="str">
        <f t="shared" si="57"/>
        <v/>
      </c>
    </row>
    <row r="336" spans="2:10" ht="15" customHeight="1" x14ac:dyDescent="0.25">
      <c r="B336" s="66"/>
      <c r="C336" s="44" t="str">
        <f t="shared" si="58"/>
        <v/>
      </c>
      <c r="D336" s="45" t="str">
        <f t="shared" si="52"/>
        <v/>
      </c>
      <c r="E336" s="45" t="str">
        <f t="shared" si="53"/>
        <v/>
      </c>
      <c r="F336" s="45" t="str">
        <f t="shared" si="54"/>
        <v/>
      </c>
      <c r="G336" s="45" t="str">
        <f t="shared" si="59"/>
        <v/>
      </c>
      <c r="H336" s="46" t="str">
        <f t="shared" si="55"/>
        <v/>
      </c>
      <c r="I336" s="47" t="str">
        <f t="shared" si="56"/>
        <v/>
      </c>
      <c r="J336" s="48" t="str">
        <f t="shared" si="57"/>
        <v/>
      </c>
    </row>
    <row r="337" spans="2:10" ht="15" customHeight="1" x14ac:dyDescent="0.25">
      <c r="B337" s="66"/>
      <c r="C337" s="44" t="str">
        <f t="shared" si="58"/>
        <v/>
      </c>
      <c r="D337" s="45" t="str">
        <f t="shared" si="52"/>
        <v/>
      </c>
      <c r="E337" s="45" t="str">
        <f t="shared" si="53"/>
        <v/>
      </c>
      <c r="F337" s="45" t="str">
        <f t="shared" si="54"/>
        <v/>
      </c>
      <c r="G337" s="45" t="str">
        <f t="shared" si="59"/>
        <v/>
      </c>
      <c r="H337" s="46" t="str">
        <f t="shared" si="55"/>
        <v/>
      </c>
      <c r="I337" s="47" t="str">
        <f t="shared" si="56"/>
        <v/>
      </c>
      <c r="J337" s="48" t="str">
        <f t="shared" si="57"/>
        <v/>
      </c>
    </row>
    <row r="338" spans="2:10" ht="15" customHeight="1" x14ac:dyDescent="0.25">
      <c r="B338" s="66"/>
      <c r="C338" s="44" t="str">
        <f t="shared" si="58"/>
        <v/>
      </c>
      <c r="D338" s="45" t="str">
        <f t="shared" si="52"/>
        <v/>
      </c>
      <c r="E338" s="45" t="str">
        <f t="shared" si="53"/>
        <v/>
      </c>
      <c r="F338" s="45" t="str">
        <f t="shared" si="54"/>
        <v/>
      </c>
      <c r="G338" s="45" t="str">
        <f t="shared" si="59"/>
        <v/>
      </c>
      <c r="H338" s="46" t="str">
        <f t="shared" si="55"/>
        <v/>
      </c>
      <c r="I338" s="47" t="str">
        <f t="shared" si="56"/>
        <v/>
      </c>
      <c r="J338" s="48" t="str">
        <f t="shared" si="57"/>
        <v/>
      </c>
    </row>
    <row r="339" spans="2:10" ht="15" customHeight="1" x14ac:dyDescent="0.25">
      <c r="B339" s="66"/>
      <c r="C339" s="44" t="str">
        <f t="shared" si="58"/>
        <v/>
      </c>
      <c r="D339" s="45" t="str">
        <f t="shared" si="52"/>
        <v/>
      </c>
      <c r="E339" s="45" t="str">
        <f t="shared" si="53"/>
        <v/>
      </c>
      <c r="F339" s="45" t="str">
        <f t="shared" si="54"/>
        <v/>
      </c>
      <c r="G339" s="45" t="str">
        <f t="shared" si="59"/>
        <v/>
      </c>
      <c r="H339" s="46" t="str">
        <f t="shared" si="55"/>
        <v/>
      </c>
      <c r="I339" s="47" t="str">
        <f t="shared" si="56"/>
        <v/>
      </c>
      <c r="J339" s="48" t="str">
        <f t="shared" si="57"/>
        <v/>
      </c>
    </row>
    <row r="340" spans="2:10" ht="15" customHeight="1" x14ac:dyDescent="0.25">
      <c r="B340" s="66"/>
      <c r="C340" s="44" t="str">
        <f t="shared" si="58"/>
        <v/>
      </c>
      <c r="D340" s="45" t="str">
        <f t="shared" si="52"/>
        <v/>
      </c>
      <c r="E340" s="45" t="str">
        <f t="shared" si="53"/>
        <v/>
      </c>
      <c r="F340" s="45" t="str">
        <f t="shared" si="54"/>
        <v/>
      </c>
      <c r="G340" s="45" t="str">
        <f t="shared" si="59"/>
        <v/>
      </c>
      <c r="H340" s="46" t="str">
        <f t="shared" si="55"/>
        <v/>
      </c>
      <c r="I340" s="47" t="str">
        <f t="shared" si="56"/>
        <v/>
      </c>
      <c r="J340" s="48" t="str">
        <f t="shared" si="57"/>
        <v/>
      </c>
    </row>
    <row r="341" spans="2:10" ht="15" customHeight="1" x14ac:dyDescent="0.25">
      <c r="B341" s="66"/>
      <c r="C341" s="44" t="str">
        <f t="shared" si="58"/>
        <v/>
      </c>
      <c r="D341" s="45" t="str">
        <f t="shared" si="52"/>
        <v/>
      </c>
      <c r="E341" s="45" t="str">
        <f t="shared" si="53"/>
        <v/>
      </c>
      <c r="F341" s="45" t="str">
        <f t="shared" si="54"/>
        <v/>
      </c>
      <c r="G341" s="45" t="str">
        <f t="shared" si="59"/>
        <v/>
      </c>
      <c r="H341" s="46" t="str">
        <f t="shared" si="55"/>
        <v/>
      </c>
      <c r="I341" s="47" t="str">
        <f t="shared" si="56"/>
        <v/>
      </c>
      <c r="J341" s="48" t="str">
        <f t="shared" si="57"/>
        <v/>
      </c>
    </row>
    <row r="342" spans="2:10" ht="15" customHeight="1" x14ac:dyDescent="0.25">
      <c r="B342" s="66"/>
      <c r="C342" s="44" t="str">
        <f t="shared" si="58"/>
        <v/>
      </c>
      <c r="D342" s="45" t="str">
        <f t="shared" si="52"/>
        <v/>
      </c>
      <c r="E342" s="45" t="str">
        <f t="shared" si="53"/>
        <v/>
      </c>
      <c r="F342" s="45" t="str">
        <f t="shared" si="54"/>
        <v/>
      </c>
      <c r="G342" s="45" t="str">
        <f t="shared" si="59"/>
        <v/>
      </c>
      <c r="H342" s="46" t="str">
        <f t="shared" si="55"/>
        <v/>
      </c>
      <c r="I342" s="47" t="str">
        <f t="shared" si="56"/>
        <v/>
      </c>
      <c r="J342" s="48" t="str">
        <f t="shared" si="57"/>
        <v/>
      </c>
    </row>
    <row r="343" spans="2:10" ht="15" customHeight="1" x14ac:dyDescent="0.25">
      <c r="B343" s="66"/>
      <c r="C343" s="44" t="str">
        <f t="shared" si="58"/>
        <v/>
      </c>
      <c r="D343" s="45" t="str">
        <f t="shared" si="52"/>
        <v/>
      </c>
      <c r="E343" s="45" t="str">
        <f t="shared" si="53"/>
        <v/>
      </c>
      <c r="F343" s="45" t="str">
        <f t="shared" si="54"/>
        <v/>
      </c>
      <c r="G343" s="45" t="str">
        <f t="shared" si="59"/>
        <v/>
      </c>
      <c r="H343" s="46" t="str">
        <f t="shared" si="55"/>
        <v/>
      </c>
      <c r="I343" s="47" t="str">
        <f t="shared" si="56"/>
        <v/>
      </c>
      <c r="J343" s="48" t="str">
        <f t="shared" si="57"/>
        <v/>
      </c>
    </row>
    <row r="344" spans="2:10" ht="15" customHeight="1" x14ac:dyDescent="0.25">
      <c r="B344" s="66"/>
      <c r="C344" s="44" t="str">
        <f t="shared" si="58"/>
        <v/>
      </c>
      <c r="D344" s="45" t="str">
        <f t="shared" si="52"/>
        <v/>
      </c>
      <c r="E344" s="45" t="str">
        <f t="shared" si="53"/>
        <v/>
      </c>
      <c r="F344" s="45" t="str">
        <f t="shared" si="54"/>
        <v/>
      </c>
      <c r="G344" s="45" t="str">
        <f t="shared" si="59"/>
        <v/>
      </c>
      <c r="H344" s="46" t="str">
        <f t="shared" si="55"/>
        <v/>
      </c>
      <c r="I344" s="47" t="str">
        <f t="shared" si="56"/>
        <v/>
      </c>
      <c r="J344" s="48" t="str">
        <f t="shared" si="57"/>
        <v/>
      </c>
    </row>
    <row r="345" spans="2:10" ht="15" customHeight="1" x14ac:dyDescent="0.25">
      <c r="B345" s="66"/>
      <c r="C345" s="44" t="str">
        <f t="shared" si="58"/>
        <v/>
      </c>
      <c r="D345" s="45" t="str">
        <f t="shared" si="52"/>
        <v/>
      </c>
      <c r="E345" s="45" t="str">
        <f t="shared" si="53"/>
        <v/>
      </c>
      <c r="F345" s="45" t="str">
        <f t="shared" si="54"/>
        <v/>
      </c>
      <c r="G345" s="45" t="str">
        <f t="shared" si="59"/>
        <v/>
      </c>
      <c r="H345" s="46" t="str">
        <f t="shared" si="55"/>
        <v/>
      </c>
      <c r="I345" s="47" t="str">
        <f t="shared" si="56"/>
        <v/>
      </c>
      <c r="J345" s="48" t="str">
        <f t="shared" si="57"/>
        <v/>
      </c>
    </row>
    <row r="346" spans="2:10" ht="15" customHeight="1" x14ac:dyDescent="0.25">
      <c r="B346" s="67"/>
      <c r="C346" s="49" t="str">
        <f t="shared" si="58"/>
        <v/>
      </c>
      <c r="D346" s="50" t="str">
        <f t="shared" si="52"/>
        <v/>
      </c>
      <c r="E346" s="50" t="str">
        <f t="shared" si="53"/>
        <v/>
      </c>
      <c r="F346" s="50" t="str">
        <f t="shared" si="54"/>
        <v/>
      </c>
      <c r="G346" s="50" t="str">
        <f t="shared" si="59"/>
        <v/>
      </c>
      <c r="H346" s="51" t="str">
        <f t="shared" si="55"/>
        <v/>
      </c>
      <c r="I346" s="52" t="str">
        <f t="shared" si="56"/>
        <v/>
      </c>
      <c r="J346" s="53" t="str">
        <f t="shared" si="57"/>
        <v/>
      </c>
    </row>
    <row r="347" spans="2:10" ht="15" customHeight="1" x14ac:dyDescent="0.25">
      <c r="B347" s="65" t="str">
        <f>+IF(C347="","",B335+1)</f>
        <v/>
      </c>
      <c r="C347" s="39" t="str">
        <f t="shared" si="58"/>
        <v/>
      </c>
      <c r="D347" s="40" t="str">
        <f t="shared" si="52"/>
        <v/>
      </c>
      <c r="E347" s="40" t="str">
        <f t="shared" si="53"/>
        <v/>
      </c>
      <c r="F347" s="40" t="str">
        <f t="shared" si="54"/>
        <v/>
      </c>
      <c r="G347" s="40" t="str">
        <f t="shared" si="59"/>
        <v/>
      </c>
      <c r="H347" s="41" t="str">
        <f t="shared" si="55"/>
        <v/>
      </c>
      <c r="I347" s="42" t="str">
        <f t="shared" si="56"/>
        <v/>
      </c>
      <c r="J347" s="43" t="str">
        <f t="shared" si="57"/>
        <v/>
      </c>
    </row>
    <row r="348" spans="2:10" ht="15" customHeight="1" x14ac:dyDescent="0.25">
      <c r="B348" s="66"/>
      <c r="C348" s="44" t="str">
        <f t="shared" si="58"/>
        <v/>
      </c>
      <c r="D348" s="45" t="str">
        <f t="shared" si="52"/>
        <v/>
      </c>
      <c r="E348" s="45" t="str">
        <f t="shared" si="53"/>
        <v/>
      </c>
      <c r="F348" s="45" t="str">
        <f t="shared" si="54"/>
        <v/>
      </c>
      <c r="G348" s="45" t="str">
        <f t="shared" si="59"/>
        <v/>
      </c>
      <c r="H348" s="46" t="str">
        <f t="shared" si="55"/>
        <v/>
      </c>
      <c r="I348" s="47" t="str">
        <f t="shared" si="56"/>
        <v/>
      </c>
      <c r="J348" s="48" t="str">
        <f t="shared" si="57"/>
        <v/>
      </c>
    </row>
    <row r="349" spans="2:10" ht="15" customHeight="1" x14ac:dyDescent="0.25">
      <c r="B349" s="66"/>
      <c r="C349" s="44" t="str">
        <f t="shared" si="58"/>
        <v/>
      </c>
      <c r="D349" s="45" t="str">
        <f t="shared" si="52"/>
        <v/>
      </c>
      <c r="E349" s="45" t="str">
        <f t="shared" si="53"/>
        <v/>
      </c>
      <c r="F349" s="45" t="str">
        <f t="shared" si="54"/>
        <v/>
      </c>
      <c r="G349" s="45" t="str">
        <f t="shared" si="59"/>
        <v/>
      </c>
      <c r="H349" s="46" t="str">
        <f t="shared" si="55"/>
        <v/>
      </c>
      <c r="I349" s="47" t="str">
        <f t="shared" si="56"/>
        <v/>
      </c>
      <c r="J349" s="48" t="str">
        <f t="shared" si="57"/>
        <v/>
      </c>
    </row>
    <row r="350" spans="2:10" ht="15" customHeight="1" x14ac:dyDescent="0.25">
      <c r="B350" s="66"/>
      <c r="C350" s="44" t="str">
        <f t="shared" si="58"/>
        <v/>
      </c>
      <c r="D350" s="45" t="str">
        <f t="shared" si="52"/>
        <v/>
      </c>
      <c r="E350" s="45" t="str">
        <f t="shared" si="53"/>
        <v/>
      </c>
      <c r="F350" s="45" t="str">
        <f t="shared" si="54"/>
        <v/>
      </c>
      <c r="G350" s="45" t="str">
        <f t="shared" si="59"/>
        <v/>
      </c>
      <c r="H350" s="46" t="str">
        <f t="shared" si="55"/>
        <v/>
      </c>
      <c r="I350" s="47" t="str">
        <f t="shared" si="56"/>
        <v/>
      </c>
      <c r="J350" s="48" t="str">
        <f t="shared" si="57"/>
        <v/>
      </c>
    </row>
    <row r="351" spans="2:10" ht="15" customHeight="1" x14ac:dyDescent="0.25">
      <c r="B351" s="66"/>
      <c r="C351" s="44" t="str">
        <f t="shared" si="58"/>
        <v/>
      </c>
      <c r="D351" s="45" t="str">
        <f t="shared" si="52"/>
        <v/>
      </c>
      <c r="E351" s="45" t="str">
        <f t="shared" si="53"/>
        <v/>
      </c>
      <c r="F351" s="45" t="str">
        <f t="shared" si="54"/>
        <v/>
      </c>
      <c r="G351" s="45" t="str">
        <f t="shared" si="59"/>
        <v/>
      </c>
      <c r="H351" s="46" t="str">
        <f t="shared" si="55"/>
        <v/>
      </c>
      <c r="I351" s="47" t="str">
        <f t="shared" si="56"/>
        <v/>
      </c>
      <c r="J351" s="48" t="str">
        <f t="shared" si="57"/>
        <v/>
      </c>
    </row>
    <row r="352" spans="2:10" ht="15" customHeight="1" x14ac:dyDescent="0.25">
      <c r="B352" s="66"/>
      <c r="C352" s="44" t="str">
        <f t="shared" si="58"/>
        <v/>
      </c>
      <c r="D352" s="45" t="str">
        <f t="shared" si="52"/>
        <v/>
      </c>
      <c r="E352" s="45" t="str">
        <f t="shared" si="53"/>
        <v/>
      </c>
      <c r="F352" s="45" t="str">
        <f t="shared" si="54"/>
        <v/>
      </c>
      <c r="G352" s="45" t="str">
        <f t="shared" si="59"/>
        <v/>
      </c>
      <c r="H352" s="46" t="str">
        <f t="shared" si="55"/>
        <v/>
      </c>
      <c r="I352" s="47" t="str">
        <f t="shared" si="56"/>
        <v/>
      </c>
      <c r="J352" s="48" t="str">
        <f t="shared" si="57"/>
        <v/>
      </c>
    </row>
    <row r="353" spans="2:10" ht="15" customHeight="1" x14ac:dyDescent="0.25">
      <c r="B353" s="66"/>
      <c r="C353" s="44" t="str">
        <f t="shared" si="58"/>
        <v/>
      </c>
      <c r="D353" s="45" t="str">
        <f t="shared" si="52"/>
        <v/>
      </c>
      <c r="E353" s="45" t="str">
        <f t="shared" si="53"/>
        <v/>
      </c>
      <c r="F353" s="45" t="str">
        <f t="shared" si="54"/>
        <v/>
      </c>
      <c r="G353" s="45" t="str">
        <f t="shared" si="59"/>
        <v/>
      </c>
      <c r="H353" s="46" t="str">
        <f t="shared" si="55"/>
        <v/>
      </c>
      <c r="I353" s="47" t="str">
        <f t="shared" si="56"/>
        <v/>
      </c>
      <c r="J353" s="48" t="str">
        <f t="shared" si="57"/>
        <v/>
      </c>
    </row>
    <row r="354" spans="2:10" ht="15" customHeight="1" x14ac:dyDescent="0.25">
      <c r="B354" s="66"/>
      <c r="C354" s="44" t="str">
        <f t="shared" si="58"/>
        <v/>
      </c>
      <c r="D354" s="45" t="str">
        <f t="shared" si="52"/>
        <v/>
      </c>
      <c r="E354" s="45" t="str">
        <f t="shared" si="53"/>
        <v/>
      </c>
      <c r="F354" s="45" t="str">
        <f t="shared" si="54"/>
        <v/>
      </c>
      <c r="G354" s="45" t="str">
        <f t="shared" si="59"/>
        <v/>
      </c>
      <c r="H354" s="46" t="str">
        <f t="shared" si="55"/>
        <v/>
      </c>
      <c r="I354" s="47" t="str">
        <f t="shared" si="56"/>
        <v/>
      </c>
      <c r="J354" s="48" t="str">
        <f t="shared" si="57"/>
        <v/>
      </c>
    </row>
    <row r="355" spans="2:10" ht="15" customHeight="1" x14ac:dyDescent="0.25">
      <c r="B355" s="66"/>
      <c r="C355" s="44" t="str">
        <f t="shared" si="58"/>
        <v/>
      </c>
      <c r="D355" s="45" t="str">
        <f t="shared" si="52"/>
        <v/>
      </c>
      <c r="E355" s="45" t="str">
        <f t="shared" si="53"/>
        <v/>
      </c>
      <c r="F355" s="45" t="str">
        <f t="shared" si="54"/>
        <v/>
      </c>
      <c r="G355" s="45" t="str">
        <f t="shared" si="59"/>
        <v/>
      </c>
      <c r="H355" s="46" t="str">
        <f t="shared" si="55"/>
        <v/>
      </c>
      <c r="I355" s="47" t="str">
        <f t="shared" si="56"/>
        <v/>
      </c>
      <c r="J355" s="48" t="str">
        <f t="shared" si="57"/>
        <v/>
      </c>
    </row>
    <row r="356" spans="2:10" ht="15" customHeight="1" x14ac:dyDescent="0.25">
      <c r="B356" s="66"/>
      <c r="C356" s="44" t="str">
        <f t="shared" si="58"/>
        <v/>
      </c>
      <c r="D356" s="45" t="str">
        <f t="shared" si="52"/>
        <v/>
      </c>
      <c r="E356" s="45" t="str">
        <f t="shared" si="53"/>
        <v/>
      </c>
      <c r="F356" s="45" t="str">
        <f t="shared" si="54"/>
        <v/>
      </c>
      <c r="G356" s="45" t="str">
        <f t="shared" si="59"/>
        <v/>
      </c>
      <c r="H356" s="46" t="str">
        <f t="shared" si="55"/>
        <v/>
      </c>
      <c r="I356" s="47" t="str">
        <f t="shared" si="56"/>
        <v/>
      </c>
      <c r="J356" s="48" t="str">
        <f t="shared" si="57"/>
        <v/>
      </c>
    </row>
    <row r="357" spans="2:10" ht="15" customHeight="1" x14ac:dyDescent="0.25">
      <c r="B357" s="66"/>
      <c r="C357" s="44" t="str">
        <f t="shared" si="58"/>
        <v/>
      </c>
      <c r="D357" s="45" t="str">
        <f t="shared" si="52"/>
        <v/>
      </c>
      <c r="E357" s="45" t="str">
        <f t="shared" si="53"/>
        <v/>
      </c>
      <c r="F357" s="45" t="str">
        <f t="shared" si="54"/>
        <v/>
      </c>
      <c r="G357" s="45" t="str">
        <f t="shared" si="59"/>
        <v/>
      </c>
      <c r="H357" s="46" t="str">
        <f t="shared" si="55"/>
        <v/>
      </c>
      <c r="I357" s="47" t="str">
        <f t="shared" si="56"/>
        <v/>
      </c>
      <c r="J357" s="48" t="str">
        <f t="shared" si="57"/>
        <v/>
      </c>
    </row>
    <row r="358" spans="2:10" ht="15" customHeight="1" x14ac:dyDescent="0.25">
      <c r="B358" s="67"/>
      <c r="C358" s="49" t="str">
        <f t="shared" si="58"/>
        <v/>
      </c>
      <c r="D358" s="50" t="str">
        <f t="shared" si="52"/>
        <v/>
      </c>
      <c r="E358" s="50" t="str">
        <f t="shared" si="53"/>
        <v/>
      </c>
      <c r="F358" s="50" t="str">
        <f t="shared" si="54"/>
        <v/>
      </c>
      <c r="G358" s="50" t="str">
        <f t="shared" si="59"/>
        <v/>
      </c>
      <c r="H358" s="51" t="str">
        <f t="shared" si="55"/>
        <v/>
      </c>
      <c r="I358" s="52" t="str">
        <f t="shared" si="56"/>
        <v/>
      </c>
      <c r="J358" s="53" t="str">
        <f t="shared" si="57"/>
        <v/>
      </c>
    </row>
    <row r="359" spans="2:10" ht="15" customHeight="1" x14ac:dyDescent="0.25">
      <c r="B359" s="65" t="str">
        <f>+IF(C359="","",B347+1)</f>
        <v/>
      </c>
      <c r="C359" s="39" t="str">
        <f t="shared" si="58"/>
        <v/>
      </c>
      <c r="D359" s="40" t="str">
        <f t="shared" si="52"/>
        <v/>
      </c>
      <c r="E359" s="40" t="str">
        <f t="shared" si="53"/>
        <v/>
      </c>
      <c r="F359" s="40" t="str">
        <f t="shared" si="54"/>
        <v/>
      </c>
      <c r="G359" s="40" t="str">
        <f t="shared" si="59"/>
        <v/>
      </c>
      <c r="H359" s="41" t="str">
        <f t="shared" si="55"/>
        <v/>
      </c>
      <c r="I359" s="42" t="str">
        <f t="shared" si="56"/>
        <v/>
      </c>
      <c r="J359" s="43" t="str">
        <f t="shared" si="57"/>
        <v/>
      </c>
    </row>
    <row r="360" spans="2:10" ht="15" customHeight="1" x14ac:dyDescent="0.25">
      <c r="B360" s="66"/>
      <c r="C360" s="44" t="str">
        <f t="shared" si="58"/>
        <v/>
      </c>
      <c r="D360" s="45" t="str">
        <f t="shared" si="52"/>
        <v/>
      </c>
      <c r="E360" s="45" t="str">
        <f t="shared" si="53"/>
        <v/>
      </c>
      <c r="F360" s="45" t="str">
        <f t="shared" si="54"/>
        <v/>
      </c>
      <c r="G360" s="45" t="str">
        <f t="shared" si="59"/>
        <v/>
      </c>
      <c r="H360" s="46" t="str">
        <f t="shared" si="55"/>
        <v/>
      </c>
      <c r="I360" s="47" t="str">
        <f t="shared" si="56"/>
        <v/>
      </c>
      <c r="J360" s="48" t="str">
        <f t="shared" si="57"/>
        <v/>
      </c>
    </row>
    <row r="361" spans="2:10" ht="15" customHeight="1" x14ac:dyDescent="0.25">
      <c r="B361" s="66"/>
      <c r="C361" s="44" t="str">
        <f t="shared" si="58"/>
        <v/>
      </c>
      <c r="D361" s="45" t="str">
        <f t="shared" si="52"/>
        <v/>
      </c>
      <c r="E361" s="45" t="str">
        <f t="shared" si="53"/>
        <v/>
      </c>
      <c r="F361" s="45" t="str">
        <f t="shared" si="54"/>
        <v/>
      </c>
      <c r="G361" s="45" t="str">
        <f t="shared" si="59"/>
        <v/>
      </c>
      <c r="H361" s="46" t="str">
        <f t="shared" si="55"/>
        <v/>
      </c>
      <c r="I361" s="47" t="str">
        <f t="shared" si="56"/>
        <v/>
      </c>
      <c r="J361" s="48" t="str">
        <f t="shared" si="57"/>
        <v/>
      </c>
    </row>
    <row r="362" spans="2:10" ht="15" customHeight="1" x14ac:dyDescent="0.25">
      <c r="B362" s="66"/>
      <c r="C362" s="44" t="str">
        <f t="shared" si="58"/>
        <v/>
      </c>
      <c r="D362" s="45" t="str">
        <f t="shared" si="52"/>
        <v/>
      </c>
      <c r="E362" s="45" t="str">
        <f t="shared" si="53"/>
        <v/>
      </c>
      <c r="F362" s="45" t="str">
        <f t="shared" si="54"/>
        <v/>
      </c>
      <c r="G362" s="45" t="str">
        <f t="shared" si="59"/>
        <v/>
      </c>
      <c r="H362" s="46" t="str">
        <f t="shared" si="55"/>
        <v/>
      </c>
      <c r="I362" s="47" t="str">
        <f t="shared" si="56"/>
        <v/>
      </c>
      <c r="J362" s="48" t="str">
        <f t="shared" si="57"/>
        <v/>
      </c>
    </row>
    <row r="363" spans="2:10" ht="15" customHeight="1" x14ac:dyDescent="0.25">
      <c r="B363" s="66"/>
      <c r="C363" s="44" t="str">
        <f t="shared" si="58"/>
        <v/>
      </c>
      <c r="D363" s="45" t="str">
        <f t="shared" si="52"/>
        <v/>
      </c>
      <c r="E363" s="45" t="str">
        <f t="shared" si="53"/>
        <v/>
      </c>
      <c r="F363" s="45" t="str">
        <f t="shared" si="54"/>
        <v/>
      </c>
      <c r="G363" s="45" t="str">
        <f t="shared" si="59"/>
        <v/>
      </c>
      <c r="H363" s="46" t="str">
        <f t="shared" si="55"/>
        <v/>
      </c>
      <c r="I363" s="47" t="str">
        <f t="shared" si="56"/>
        <v/>
      </c>
      <c r="J363" s="48" t="str">
        <f t="shared" si="57"/>
        <v/>
      </c>
    </row>
    <row r="364" spans="2:10" ht="15" customHeight="1" x14ac:dyDescent="0.25">
      <c r="B364" s="66"/>
      <c r="C364" s="44" t="str">
        <f t="shared" si="58"/>
        <v/>
      </c>
      <c r="D364" s="45" t="str">
        <f t="shared" si="52"/>
        <v/>
      </c>
      <c r="E364" s="45" t="str">
        <f t="shared" si="53"/>
        <v/>
      </c>
      <c r="F364" s="45" t="str">
        <f t="shared" si="54"/>
        <v/>
      </c>
      <c r="G364" s="45" t="str">
        <f t="shared" si="59"/>
        <v/>
      </c>
      <c r="H364" s="46" t="str">
        <f t="shared" si="55"/>
        <v/>
      </c>
      <c r="I364" s="47" t="str">
        <f t="shared" si="56"/>
        <v/>
      </c>
      <c r="J364" s="48" t="str">
        <f t="shared" si="57"/>
        <v/>
      </c>
    </row>
    <row r="365" spans="2:10" ht="15" customHeight="1" x14ac:dyDescent="0.25">
      <c r="B365" s="66"/>
      <c r="C365" s="44" t="str">
        <f t="shared" si="58"/>
        <v/>
      </c>
      <c r="D365" s="45" t="str">
        <f t="shared" si="52"/>
        <v/>
      </c>
      <c r="E365" s="45" t="str">
        <f t="shared" si="53"/>
        <v/>
      </c>
      <c r="F365" s="45" t="str">
        <f t="shared" si="54"/>
        <v/>
      </c>
      <c r="G365" s="45" t="str">
        <f t="shared" si="59"/>
        <v/>
      </c>
      <c r="H365" s="46" t="str">
        <f t="shared" si="55"/>
        <v/>
      </c>
      <c r="I365" s="47" t="str">
        <f t="shared" si="56"/>
        <v/>
      </c>
      <c r="J365" s="48" t="str">
        <f t="shared" si="57"/>
        <v/>
      </c>
    </row>
    <row r="366" spans="2:10" ht="15" customHeight="1" x14ac:dyDescent="0.25">
      <c r="B366" s="66"/>
      <c r="C366" s="44" t="str">
        <f t="shared" si="58"/>
        <v/>
      </c>
      <c r="D366" s="45" t="str">
        <f t="shared" si="52"/>
        <v/>
      </c>
      <c r="E366" s="45" t="str">
        <f t="shared" si="53"/>
        <v/>
      </c>
      <c r="F366" s="45" t="str">
        <f t="shared" si="54"/>
        <v/>
      </c>
      <c r="G366" s="45" t="str">
        <f t="shared" si="59"/>
        <v/>
      </c>
      <c r="H366" s="46" t="str">
        <f t="shared" si="55"/>
        <v/>
      </c>
      <c r="I366" s="47" t="str">
        <f t="shared" si="56"/>
        <v/>
      </c>
      <c r="J366" s="48" t="str">
        <f t="shared" si="57"/>
        <v/>
      </c>
    </row>
    <row r="367" spans="2:10" ht="15" customHeight="1" x14ac:dyDescent="0.25">
      <c r="B367" s="66"/>
      <c r="C367" s="44" t="str">
        <f t="shared" si="58"/>
        <v/>
      </c>
      <c r="D367" s="45" t="str">
        <f>IF(C367="","",D366-F366)</f>
        <v/>
      </c>
      <c r="E367" s="45" t="str">
        <f>IF(C367="","",D367*($C$5/12))</f>
        <v/>
      </c>
      <c r="F367" s="45" t="str">
        <f>IF(C367="","",G367-E367)</f>
        <v/>
      </c>
      <c r="G367" s="45" t="str">
        <f t="shared" si="59"/>
        <v/>
      </c>
      <c r="H367" s="46" t="str">
        <f>IF(C367="","",E367+H366)</f>
        <v/>
      </c>
      <c r="I367" s="47" t="str">
        <f>IF(C367="","",I366+F367)</f>
        <v/>
      </c>
      <c r="J367" s="48" t="str">
        <f>IF(C367="","",H367+I367)</f>
        <v/>
      </c>
    </row>
    <row r="368" spans="2:10" ht="15" customHeight="1" x14ac:dyDescent="0.25">
      <c r="B368" s="66"/>
      <c r="C368" s="44" t="str">
        <f t="shared" si="58"/>
        <v/>
      </c>
      <c r="D368" s="45" t="str">
        <f>IF(C368="","",D367-F367)</f>
        <v/>
      </c>
      <c r="E368" s="45" t="str">
        <f>IF(C368="","",D368*($C$5/12))</f>
        <v/>
      </c>
      <c r="F368" s="45" t="str">
        <f>IF(C368="","",G368-E368)</f>
        <v/>
      </c>
      <c r="G368" s="45" t="str">
        <f t="shared" si="59"/>
        <v/>
      </c>
      <c r="H368" s="46" t="str">
        <f>IF(C368="","",E368+H367)</f>
        <v/>
      </c>
      <c r="I368" s="47" t="str">
        <f>IF(C368="","",I367+F368)</f>
        <v/>
      </c>
      <c r="J368" s="48" t="str">
        <f>IF(C368="","",H368+I368)</f>
        <v/>
      </c>
    </row>
    <row r="369" spans="2:10" ht="15" customHeight="1" x14ac:dyDescent="0.25">
      <c r="B369" s="66"/>
      <c r="C369" s="44" t="str">
        <f t="shared" si="58"/>
        <v/>
      </c>
      <c r="D369" s="45" t="str">
        <f>IF(C369="","",D368-F368)</f>
        <v/>
      </c>
      <c r="E369" s="45" t="str">
        <f>IF(C369="","",D369*($C$5/12))</f>
        <v/>
      </c>
      <c r="F369" s="45" t="str">
        <f>IF(C369="","",G369-E369)</f>
        <v/>
      </c>
      <c r="G369" s="45" t="str">
        <f t="shared" si="59"/>
        <v/>
      </c>
      <c r="H369" s="46" t="str">
        <f>IF(C369="","",E369+H368)</f>
        <v/>
      </c>
      <c r="I369" s="47" t="str">
        <f>IF(C369="","",I368+F369)</f>
        <v/>
      </c>
      <c r="J369" s="48" t="str">
        <f>IF(C369="","",H369+I369)</f>
        <v/>
      </c>
    </row>
    <row r="370" spans="2:10" ht="15" customHeight="1" x14ac:dyDescent="0.25">
      <c r="B370" s="67"/>
      <c r="C370" s="49" t="str">
        <f t="shared" si="58"/>
        <v/>
      </c>
      <c r="D370" s="50" t="str">
        <f>IF(C370="","",D369-F369)</f>
        <v/>
      </c>
      <c r="E370" s="50" t="str">
        <f>IF(C370="","",D370*($C$5/12))</f>
        <v/>
      </c>
      <c r="F370" s="50" t="str">
        <f>IF(C370="","",G370-E370)</f>
        <v/>
      </c>
      <c r="G370" s="50" t="str">
        <f t="shared" si="59"/>
        <v/>
      </c>
      <c r="H370" s="51" t="str">
        <f>IF(C370="","",E370+H369)</f>
        <v/>
      </c>
      <c r="I370" s="52" t="str">
        <f>IF(C370="","",I369+F370)</f>
        <v/>
      </c>
      <c r="J370" s="53" t="str">
        <f>IF(C370="","",H370+I370)</f>
        <v/>
      </c>
    </row>
    <row r="371" spans="2:10" x14ac:dyDescent="0.25">
      <c r="B371" s="54" t="str">
        <f t="shared" ref="B371:B378" si="60">IF(C371="","",+B359+1)</f>
        <v/>
      </c>
      <c r="C371" s="55" t="str">
        <f t="shared" ref="C371:C378" si="61">IF(OR(C370=$C$6,C370=""),"",C370+1)</f>
        <v/>
      </c>
      <c r="D371" s="56" t="str">
        <f t="shared" ref="D371:D378" si="62">IF(C371="","",D370-F370)</f>
        <v/>
      </c>
      <c r="E371" s="56" t="str">
        <f t="shared" ref="E371:E378" si="63">IF(C371="","",D371*($C$5/12))</f>
        <v/>
      </c>
      <c r="F371" s="56" t="str">
        <f t="shared" ref="F371:F378" si="64">IF(C371="","",G371-E371)</f>
        <v/>
      </c>
      <c r="G371" s="56" t="str">
        <f t="shared" si="59"/>
        <v/>
      </c>
      <c r="H371" s="57" t="str">
        <f t="shared" ref="H371:H378" si="65">IF(C371="","",E371+H370)</f>
        <v/>
      </c>
      <c r="I371" s="58" t="str">
        <f t="shared" ref="I371:I378" si="66">IF(C371="","",I370+F371)</f>
        <v/>
      </c>
      <c r="J371" s="59" t="str">
        <f t="shared" ref="J371:J378" si="67">IF(C371="","",H371+I371)</f>
        <v/>
      </c>
    </row>
    <row r="372" spans="2:10" x14ac:dyDescent="0.25">
      <c r="B372" s="54" t="str">
        <f t="shared" si="60"/>
        <v/>
      </c>
      <c r="C372" s="55" t="str">
        <f t="shared" si="61"/>
        <v/>
      </c>
      <c r="D372" s="56" t="str">
        <f t="shared" si="62"/>
        <v/>
      </c>
      <c r="E372" s="56" t="str">
        <f t="shared" si="63"/>
        <v/>
      </c>
      <c r="F372" s="56" t="str">
        <f t="shared" si="64"/>
        <v/>
      </c>
      <c r="G372" s="56" t="str">
        <f t="shared" si="59"/>
        <v/>
      </c>
      <c r="H372" s="57" t="str">
        <f t="shared" si="65"/>
        <v/>
      </c>
      <c r="I372" s="58" t="str">
        <f t="shared" si="66"/>
        <v/>
      </c>
      <c r="J372" s="59" t="str">
        <f t="shared" si="67"/>
        <v/>
      </c>
    </row>
    <row r="373" spans="2:10" x14ac:dyDescent="0.25">
      <c r="B373" s="54" t="str">
        <f t="shared" si="60"/>
        <v/>
      </c>
      <c r="C373" s="55" t="str">
        <f t="shared" si="61"/>
        <v/>
      </c>
      <c r="D373" s="56" t="str">
        <f t="shared" si="62"/>
        <v/>
      </c>
      <c r="E373" s="56" t="str">
        <f t="shared" si="63"/>
        <v/>
      </c>
      <c r="F373" s="56" t="str">
        <f t="shared" si="64"/>
        <v/>
      </c>
      <c r="G373" s="56" t="str">
        <f t="shared" si="59"/>
        <v/>
      </c>
      <c r="H373" s="57" t="str">
        <f t="shared" si="65"/>
        <v/>
      </c>
      <c r="I373" s="58" t="str">
        <f t="shared" si="66"/>
        <v/>
      </c>
      <c r="J373" s="59" t="str">
        <f t="shared" si="67"/>
        <v/>
      </c>
    </row>
    <row r="374" spans="2:10" x14ac:dyDescent="0.25">
      <c r="B374" s="54" t="str">
        <f t="shared" si="60"/>
        <v/>
      </c>
      <c r="C374" s="55" t="str">
        <f t="shared" si="61"/>
        <v/>
      </c>
      <c r="D374" s="56" t="str">
        <f t="shared" si="62"/>
        <v/>
      </c>
      <c r="E374" s="56" t="str">
        <f t="shared" si="63"/>
        <v/>
      </c>
      <c r="F374" s="56" t="str">
        <f t="shared" si="64"/>
        <v/>
      </c>
      <c r="G374" s="56" t="str">
        <f t="shared" si="59"/>
        <v/>
      </c>
      <c r="H374" s="57" t="str">
        <f t="shared" si="65"/>
        <v/>
      </c>
      <c r="I374" s="58" t="str">
        <f t="shared" si="66"/>
        <v/>
      </c>
      <c r="J374" s="59" t="str">
        <f t="shared" si="67"/>
        <v/>
      </c>
    </row>
    <row r="375" spans="2:10" x14ac:dyDescent="0.25">
      <c r="B375" s="54" t="str">
        <f t="shared" si="60"/>
        <v/>
      </c>
      <c r="C375" s="55" t="str">
        <f t="shared" si="61"/>
        <v/>
      </c>
      <c r="D375" s="56" t="str">
        <f t="shared" si="62"/>
        <v/>
      </c>
      <c r="E375" s="56" t="str">
        <f t="shared" si="63"/>
        <v/>
      </c>
      <c r="F375" s="56" t="str">
        <f t="shared" si="64"/>
        <v/>
      </c>
      <c r="G375" s="56" t="str">
        <f t="shared" si="59"/>
        <v/>
      </c>
      <c r="H375" s="57" t="str">
        <f t="shared" si="65"/>
        <v/>
      </c>
      <c r="I375" s="58" t="str">
        <f t="shared" si="66"/>
        <v/>
      </c>
      <c r="J375" s="59" t="str">
        <f t="shared" si="67"/>
        <v/>
      </c>
    </row>
    <row r="376" spans="2:10" x14ac:dyDescent="0.25">
      <c r="B376" s="54" t="str">
        <f t="shared" si="60"/>
        <v/>
      </c>
      <c r="C376" s="55" t="str">
        <f t="shared" si="61"/>
        <v/>
      </c>
      <c r="D376" s="56" t="str">
        <f t="shared" si="62"/>
        <v/>
      </c>
      <c r="E376" s="56" t="str">
        <f t="shared" si="63"/>
        <v/>
      </c>
      <c r="F376" s="56" t="str">
        <f t="shared" si="64"/>
        <v/>
      </c>
      <c r="G376" s="56" t="str">
        <f t="shared" si="59"/>
        <v/>
      </c>
      <c r="H376" s="57" t="str">
        <f t="shared" si="65"/>
        <v/>
      </c>
      <c r="I376" s="58" t="str">
        <f t="shared" si="66"/>
        <v/>
      </c>
      <c r="J376" s="59" t="str">
        <f t="shared" si="67"/>
        <v/>
      </c>
    </row>
    <row r="377" spans="2:10" x14ac:dyDescent="0.25">
      <c r="B377" s="54" t="str">
        <f t="shared" si="60"/>
        <v/>
      </c>
      <c r="C377" s="55" t="str">
        <f t="shared" si="61"/>
        <v/>
      </c>
      <c r="D377" s="56" t="str">
        <f t="shared" si="62"/>
        <v/>
      </c>
      <c r="E377" s="56" t="str">
        <f t="shared" si="63"/>
        <v/>
      </c>
      <c r="F377" s="56" t="str">
        <f t="shared" si="64"/>
        <v/>
      </c>
      <c r="G377" s="56" t="str">
        <f t="shared" si="59"/>
        <v/>
      </c>
      <c r="H377" s="57" t="str">
        <f t="shared" si="65"/>
        <v/>
      </c>
      <c r="I377" s="58" t="str">
        <f t="shared" si="66"/>
        <v/>
      </c>
      <c r="J377" s="59" t="str">
        <f t="shared" si="67"/>
        <v/>
      </c>
    </row>
    <row r="378" spans="2:10" x14ac:dyDescent="0.25">
      <c r="B378" s="54" t="str">
        <f t="shared" si="60"/>
        <v/>
      </c>
      <c r="C378" s="55" t="str">
        <f t="shared" si="61"/>
        <v/>
      </c>
      <c r="D378" s="56" t="str">
        <f t="shared" si="62"/>
        <v/>
      </c>
      <c r="E378" s="56" t="str">
        <f t="shared" si="63"/>
        <v/>
      </c>
      <c r="F378" s="56" t="str">
        <f t="shared" si="64"/>
        <v/>
      </c>
      <c r="G378" s="56" t="str">
        <f t="shared" si="59"/>
        <v/>
      </c>
      <c r="H378" s="57" t="str">
        <f t="shared" si="65"/>
        <v/>
      </c>
      <c r="I378" s="58" t="str">
        <f t="shared" si="66"/>
        <v/>
      </c>
      <c r="J378" s="59" t="str">
        <f t="shared" si="67"/>
        <v/>
      </c>
    </row>
    <row r="379" spans="2:10" x14ac:dyDescent="0.25">
      <c r="B379" s="60"/>
      <c r="C379" s="61"/>
      <c r="D379" s="61"/>
      <c r="E379" s="61"/>
      <c r="F379" s="61"/>
      <c r="G379" s="61"/>
      <c r="H379" s="61"/>
      <c r="I379" s="61"/>
      <c r="J379" s="61"/>
    </row>
    <row r="380" spans="2:10" x14ac:dyDescent="0.25">
      <c r="B380" s="60"/>
      <c r="C380" s="61"/>
      <c r="D380" s="61"/>
      <c r="E380" s="61"/>
      <c r="F380" s="61"/>
      <c r="G380" s="61"/>
      <c r="H380" s="61"/>
      <c r="I380" s="61"/>
      <c r="J380" s="61"/>
    </row>
    <row r="381" spans="2:10" x14ac:dyDescent="0.25">
      <c r="B381" s="60"/>
      <c r="C381" s="61"/>
      <c r="D381" s="61"/>
      <c r="E381" s="61"/>
      <c r="F381" s="61"/>
      <c r="G381" s="61"/>
      <c r="H381" s="61"/>
      <c r="I381" s="61"/>
      <c r="J381" s="61"/>
    </row>
    <row r="382" spans="2:10" x14ac:dyDescent="0.25">
      <c r="B382" s="60"/>
      <c r="C382" s="61"/>
      <c r="D382" s="61"/>
      <c r="E382" s="61"/>
      <c r="F382" s="61"/>
      <c r="G382" s="61"/>
      <c r="H382" s="61"/>
      <c r="I382" s="61"/>
      <c r="J382" s="61"/>
    </row>
    <row r="383" spans="2:10" x14ac:dyDescent="0.25">
      <c r="B383" s="60"/>
      <c r="C383" s="61"/>
      <c r="D383" s="61"/>
      <c r="E383" s="61"/>
      <c r="F383" s="61"/>
      <c r="G383" s="61"/>
      <c r="H383" s="61"/>
      <c r="I383" s="61"/>
      <c r="J383" s="61"/>
    </row>
    <row r="384" spans="2:10" x14ac:dyDescent="0.25">
      <c r="B384" s="60"/>
      <c r="C384" s="61"/>
      <c r="D384" s="61"/>
      <c r="E384" s="61"/>
      <c r="F384" s="61"/>
      <c r="G384" s="61"/>
      <c r="H384" s="61"/>
      <c r="I384" s="61"/>
      <c r="J384" s="61"/>
    </row>
    <row r="385" spans="2:10" x14ac:dyDescent="0.25">
      <c r="B385" s="60"/>
      <c r="C385" s="61"/>
      <c r="D385" s="61"/>
      <c r="E385" s="61"/>
      <c r="F385" s="61"/>
      <c r="G385" s="61"/>
      <c r="H385" s="61"/>
      <c r="I385" s="61"/>
      <c r="J385" s="61"/>
    </row>
    <row r="386" spans="2:10" x14ac:dyDescent="0.25">
      <c r="B386" s="60"/>
      <c r="C386" s="61"/>
      <c r="D386" s="61"/>
      <c r="E386" s="61"/>
      <c r="F386" s="61"/>
      <c r="G386" s="61"/>
      <c r="H386" s="61"/>
      <c r="I386" s="61"/>
      <c r="J386" s="61"/>
    </row>
    <row r="387" spans="2:10" x14ac:dyDescent="0.25">
      <c r="B387" s="60"/>
      <c r="C387" s="61"/>
      <c r="D387" s="61"/>
      <c r="E387" s="61"/>
      <c r="F387" s="61"/>
      <c r="G387" s="61"/>
      <c r="H387" s="61"/>
      <c r="I387" s="61"/>
      <c r="J387" s="61"/>
    </row>
    <row r="388" spans="2:10" x14ac:dyDescent="0.25">
      <c r="B388" s="60"/>
      <c r="C388" s="61"/>
      <c r="D388" s="61"/>
      <c r="E388" s="61"/>
      <c r="F388" s="61"/>
      <c r="G388" s="61"/>
      <c r="H388" s="61"/>
      <c r="I388" s="61"/>
      <c r="J388" s="61"/>
    </row>
    <row r="389" spans="2:10" x14ac:dyDescent="0.25">
      <c r="B389" s="60"/>
      <c r="C389" s="61"/>
      <c r="D389" s="61"/>
      <c r="E389" s="61"/>
      <c r="F389" s="61"/>
      <c r="G389" s="61"/>
      <c r="H389" s="61"/>
      <c r="I389" s="61"/>
      <c r="J389" s="61"/>
    </row>
    <row r="390" spans="2:10" x14ac:dyDescent="0.25">
      <c r="B390" s="60"/>
      <c r="C390" s="61"/>
      <c r="D390" s="61"/>
      <c r="E390" s="61"/>
      <c r="F390" s="61"/>
      <c r="G390" s="61"/>
      <c r="H390" s="61"/>
      <c r="I390" s="61"/>
      <c r="J390" s="61"/>
    </row>
    <row r="391" spans="2:10" x14ac:dyDescent="0.25">
      <c r="B391" s="60"/>
      <c r="C391" s="61"/>
      <c r="D391" s="61"/>
      <c r="E391" s="61"/>
      <c r="F391" s="61"/>
      <c r="G391" s="61"/>
      <c r="H391" s="61"/>
      <c r="I391" s="61"/>
      <c r="J391" s="61"/>
    </row>
    <row r="392" spans="2:10" x14ac:dyDescent="0.25">
      <c r="B392" s="60"/>
      <c r="C392" s="61"/>
      <c r="D392" s="61"/>
      <c r="E392" s="61"/>
      <c r="F392" s="61"/>
      <c r="G392" s="61"/>
      <c r="H392" s="61"/>
      <c r="I392" s="61"/>
      <c r="J392" s="61"/>
    </row>
    <row r="393" spans="2:10" x14ac:dyDescent="0.25">
      <c r="B393" s="60"/>
      <c r="C393" s="61"/>
      <c r="D393" s="61"/>
      <c r="E393" s="61"/>
      <c r="F393" s="61"/>
      <c r="G393" s="61"/>
      <c r="H393" s="61"/>
      <c r="I393" s="61"/>
      <c r="J393" s="61"/>
    </row>
    <row r="394" spans="2:10" x14ac:dyDescent="0.25">
      <c r="B394" s="60"/>
      <c r="C394" s="61"/>
      <c r="D394" s="61"/>
      <c r="E394" s="61"/>
      <c r="F394" s="61"/>
      <c r="G394" s="61"/>
      <c r="H394" s="61"/>
      <c r="I394" s="61"/>
      <c r="J394" s="61"/>
    </row>
    <row r="395" spans="2:10" x14ac:dyDescent="0.25">
      <c r="B395" s="60"/>
      <c r="C395" s="61"/>
      <c r="D395" s="61"/>
      <c r="E395" s="61"/>
      <c r="F395" s="61"/>
      <c r="G395" s="61"/>
      <c r="H395" s="61"/>
      <c r="I395" s="61"/>
      <c r="J395" s="61"/>
    </row>
    <row r="396" spans="2:10" x14ac:dyDescent="0.25">
      <c r="B396" s="60"/>
      <c r="C396" s="61"/>
      <c r="D396" s="61"/>
      <c r="E396" s="61"/>
      <c r="F396" s="61"/>
      <c r="G396" s="61"/>
      <c r="H396" s="61"/>
      <c r="I396" s="61"/>
      <c r="J396" s="61"/>
    </row>
    <row r="397" spans="2:10" x14ac:dyDescent="0.25">
      <c r="B397" s="60"/>
      <c r="C397" s="61"/>
      <c r="D397" s="61"/>
      <c r="E397" s="61"/>
      <c r="F397" s="61"/>
      <c r="G397" s="61"/>
      <c r="H397" s="61"/>
      <c r="I397" s="61"/>
      <c r="J397" s="61"/>
    </row>
    <row r="398" spans="2:10" x14ac:dyDescent="0.25">
      <c r="B398" s="60"/>
      <c r="C398" s="61"/>
      <c r="D398" s="61"/>
      <c r="E398" s="61"/>
      <c r="F398" s="61"/>
      <c r="G398" s="61"/>
      <c r="H398" s="61"/>
      <c r="I398" s="61"/>
      <c r="J398" s="61"/>
    </row>
    <row r="399" spans="2:10" x14ac:dyDescent="0.25">
      <c r="B399" s="60"/>
      <c r="C399" s="61"/>
      <c r="D399" s="61"/>
      <c r="E399" s="61"/>
      <c r="F399" s="61"/>
      <c r="G399" s="61"/>
      <c r="H399" s="61"/>
      <c r="I399" s="61"/>
      <c r="J399" s="61"/>
    </row>
    <row r="400" spans="2:10" x14ac:dyDescent="0.25">
      <c r="B400" s="60"/>
      <c r="C400" s="61"/>
      <c r="D400" s="61"/>
      <c r="E400" s="61"/>
      <c r="F400" s="61"/>
      <c r="G400" s="61"/>
      <c r="H400" s="61"/>
      <c r="I400" s="61"/>
      <c r="J400" s="61"/>
    </row>
    <row r="401" spans="2:10" x14ac:dyDescent="0.25">
      <c r="B401" s="60"/>
      <c r="C401" s="61"/>
      <c r="D401" s="61"/>
      <c r="E401" s="61"/>
      <c r="F401" s="61"/>
      <c r="G401" s="61"/>
      <c r="H401" s="61"/>
      <c r="I401" s="61"/>
      <c r="J401" s="61"/>
    </row>
    <row r="402" spans="2:10" x14ac:dyDescent="0.25">
      <c r="B402" s="60"/>
      <c r="C402" s="61"/>
      <c r="D402" s="61"/>
      <c r="E402" s="61"/>
      <c r="F402" s="61"/>
      <c r="G402" s="61"/>
      <c r="H402" s="61"/>
      <c r="I402" s="61"/>
      <c r="J402" s="61"/>
    </row>
    <row r="403" spans="2:10" x14ac:dyDescent="0.25">
      <c r="B403" s="60"/>
      <c r="C403" s="61"/>
      <c r="D403" s="61"/>
      <c r="E403" s="61"/>
      <c r="F403" s="61"/>
      <c r="G403" s="61"/>
      <c r="H403" s="61"/>
      <c r="I403" s="61"/>
      <c r="J403" s="61"/>
    </row>
    <row r="404" spans="2:10" x14ac:dyDescent="0.25">
      <c r="B404" s="60"/>
      <c r="C404" s="61"/>
      <c r="D404" s="61"/>
      <c r="E404" s="61"/>
      <c r="F404" s="61"/>
      <c r="G404" s="61"/>
      <c r="H404" s="61"/>
      <c r="I404" s="61"/>
      <c r="J404" s="61"/>
    </row>
    <row r="405" spans="2:10" x14ac:dyDescent="0.25">
      <c r="B405" s="60"/>
      <c r="C405" s="61"/>
      <c r="D405" s="61"/>
      <c r="E405" s="61"/>
      <c r="F405" s="61"/>
      <c r="G405" s="61"/>
      <c r="H405" s="61"/>
      <c r="I405" s="61"/>
      <c r="J405" s="61"/>
    </row>
    <row r="406" spans="2:10" x14ac:dyDescent="0.25">
      <c r="B406" s="60"/>
      <c r="C406" s="61"/>
      <c r="D406" s="61"/>
      <c r="E406" s="61"/>
      <c r="F406" s="61"/>
      <c r="G406" s="61"/>
      <c r="H406" s="61"/>
      <c r="I406" s="61"/>
      <c r="J406" s="61"/>
    </row>
    <row r="407" spans="2:10" x14ac:dyDescent="0.25">
      <c r="B407" s="60"/>
      <c r="C407" s="61"/>
      <c r="D407" s="61"/>
      <c r="E407" s="61"/>
      <c r="F407" s="61"/>
      <c r="G407" s="61"/>
      <c r="H407" s="61"/>
      <c r="I407" s="61"/>
      <c r="J407" s="61"/>
    </row>
    <row r="408" spans="2:10" x14ac:dyDescent="0.25">
      <c r="B408" s="60"/>
      <c r="C408" s="61"/>
      <c r="D408" s="61"/>
      <c r="E408" s="61"/>
      <c r="F408" s="61"/>
      <c r="G408" s="61"/>
      <c r="H408" s="61"/>
      <c r="I408" s="61"/>
      <c r="J408" s="61"/>
    </row>
    <row r="409" spans="2:10" x14ac:dyDescent="0.25">
      <c r="B409" s="60"/>
      <c r="C409" s="61"/>
      <c r="D409" s="61"/>
      <c r="E409" s="61"/>
      <c r="F409" s="61"/>
      <c r="G409" s="61"/>
      <c r="H409" s="61"/>
      <c r="I409" s="61"/>
      <c r="J409" s="61"/>
    </row>
    <row r="410" spans="2:10" x14ac:dyDescent="0.25">
      <c r="B410" s="60"/>
      <c r="C410" s="61"/>
      <c r="D410" s="61"/>
      <c r="E410" s="61"/>
      <c r="F410" s="61"/>
      <c r="G410" s="61"/>
      <c r="H410" s="61"/>
      <c r="I410" s="61"/>
      <c r="J410" s="61"/>
    </row>
    <row r="411" spans="2:10" x14ac:dyDescent="0.25">
      <c r="B411" s="60"/>
      <c r="C411" s="61"/>
      <c r="D411" s="61"/>
      <c r="E411" s="61"/>
      <c r="F411" s="61"/>
      <c r="G411" s="61"/>
      <c r="H411" s="61"/>
      <c r="I411" s="61"/>
      <c r="J411" s="61"/>
    </row>
    <row r="412" spans="2:10" x14ac:dyDescent="0.25">
      <c r="B412" s="60"/>
      <c r="C412" s="61"/>
      <c r="D412" s="61"/>
      <c r="E412" s="61"/>
      <c r="F412" s="61"/>
      <c r="G412" s="61"/>
      <c r="H412" s="61"/>
      <c r="I412" s="61"/>
      <c r="J412" s="61"/>
    </row>
    <row r="413" spans="2:10" x14ac:dyDescent="0.25">
      <c r="B413" s="60"/>
      <c r="C413" s="61"/>
      <c r="D413" s="61"/>
      <c r="E413" s="61"/>
      <c r="F413" s="61"/>
      <c r="G413" s="61"/>
      <c r="H413" s="61"/>
      <c r="I413" s="61"/>
      <c r="J413" s="61"/>
    </row>
    <row r="414" spans="2:10" x14ac:dyDescent="0.25">
      <c r="B414" s="60"/>
      <c r="C414" s="61"/>
      <c r="D414" s="61"/>
      <c r="E414" s="61"/>
      <c r="F414" s="61"/>
      <c r="G414" s="61"/>
      <c r="H414" s="61"/>
      <c r="I414" s="61"/>
      <c r="J414" s="61"/>
    </row>
    <row r="415" spans="2:10" x14ac:dyDescent="0.25">
      <c r="B415" s="60"/>
      <c r="C415" s="61"/>
      <c r="D415" s="61"/>
      <c r="E415" s="61"/>
      <c r="F415" s="61"/>
      <c r="G415" s="61"/>
      <c r="H415" s="61"/>
      <c r="I415" s="61"/>
      <c r="J415" s="61"/>
    </row>
    <row r="416" spans="2:10" x14ac:dyDescent="0.25">
      <c r="B416" s="60"/>
      <c r="C416" s="61"/>
      <c r="D416" s="61"/>
      <c r="E416" s="61"/>
      <c r="F416" s="61"/>
      <c r="G416" s="61"/>
      <c r="H416" s="61"/>
      <c r="I416" s="61"/>
      <c r="J416" s="61"/>
    </row>
    <row r="417" spans="2:10" x14ac:dyDescent="0.25">
      <c r="B417" s="60"/>
      <c r="C417" s="61"/>
      <c r="D417" s="61"/>
      <c r="E417" s="61"/>
      <c r="F417" s="61"/>
      <c r="G417" s="61"/>
      <c r="H417" s="61"/>
      <c r="I417" s="61"/>
      <c r="J417" s="61"/>
    </row>
    <row r="418" spans="2:10" x14ac:dyDescent="0.25">
      <c r="B418" s="60"/>
      <c r="C418" s="61"/>
      <c r="D418" s="61"/>
      <c r="E418" s="61"/>
      <c r="F418" s="61"/>
      <c r="G418" s="61"/>
      <c r="H418" s="61"/>
      <c r="I418" s="61"/>
      <c r="J418" s="61"/>
    </row>
    <row r="419" spans="2:10" x14ac:dyDescent="0.25">
      <c r="B419" s="60"/>
      <c r="C419" s="61"/>
      <c r="D419" s="61"/>
      <c r="E419" s="61"/>
      <c r="F419" s="61"/>
      <c r="G419" s="61"/>
      <c r="H419" s="61"/>
      <c r="I419" s="61"/>
      <c r="J419" s="61"/>
    </row>
    <row r="420" spans="2:10" x14ac:dyDescent="0.25">
      <c r="B420" s="60"/>
      <c r="C420" s="61"/>
      <c r="D420" s="61"/>
      <c r="E420" s="61"/>
      <c r="F420" s="61"/>
      <c r="G420" s="61"/>
      <c r="H420" s="61"/>
      <c r="I420" s="61"/>
      <c r="J420" s="61"/>
    </row>
    <row r="421" spans="2:10" x14ac:dyDescent="0.25">
      <c r="B421" s="60"/>
      <c r="C421" s="61"/>
      <c r="D421" s="61"/>
      <c r="E421" s="61"/>
      <c r="F421" s="61"/>
      <c r="G421" s="61"/>
      <c r="H421" s="61"/>
      <c r="I421" s="61"/>
      <c r="J421" s="61"/>
    </row>
    <row r="422" spans="2:10" x14ac:dyDescent="0.25">
      <c r="B422" s="60"/>
      <c r="C422" s="61"/>
      <c r="D422" s="61"/>
      <c r="E422" s="61"/>
      <c r="F422" s="61"/>
      <c r="G422" s="61"/>
      <c r="H422" s="61"/>
      <c r="I422" s="61"/>
      <c r="J422" s="61"/>
    </row>
    <row r="423" spans="2:10" x14ac:dyDescent="0.25">
      <c r="B423" s="60"/>
      <c r="C423" s="61"/>
      <c r="D423" s="61"/>
      <c r="E423" s="61"/>
      <c r="F423" s="61"/>
      <c r="G423" s="61"/>
      <c r="H423" s="61"/>
      <c r="I423" s="61"/>
      <c r="J423" s="61"/>
    </row>
    <row r="424" spans="2:10" x14ac:dyDescent="0.25">
      <c r="B424" s="60"/>
      <c r="C424" s="61"/>
      <c r="D424" s="61"/>
      <c r="E424" s="61"/>
      <c r="F424" s="61"/>
      <c r="G424" s="61"/>
      <c r="H424" s="61"/>
      <c r="I424" s="61"/>
      <c r="J424" s="61"/>
    </row>
    <row r="425" spans="2:10" x14ac:dyDescent="0.25">
      <c r="B425" s="60"/>
      <c r="C425" s="61"/>
      <c r="D425" s="61"/>
      <c r="E425" s="61"/>
      <c r="F425" s="61"/>
      <c r="G425" s="61"/>
      <c r="H425" s="61"/>
      <c r="I425" s="61"/>
      <c r="J425" s="61"/>
    </row>
    <row r="426" spans="2:10" x14ac:dyDescent="0.25">
      <c r="B426" s="60"/>
      <c r="C426" s="61"/>
      <c r="D426" s="61"/>
      <c r="E426" s="61"/>
      <c r="F426" s="61"/>
      <c r="G426" s="61"/>
      <c r="H426" s="61"/>
      <c r="I426" s="61"/>
      <c r="J426" s="61"/>
    </row>
    <row r="427" spans="2:10" x14ac:dyDescent="0.25">
      <c r="B427" s="60"/>
      <c r="C427" s="61"/>
      <c r="D427" s="61"/>
      <c r="E427" s="61"/>
      <c r="F427" s="61"/>
      <c r="G427" s="61"/>
      <c r="H427" s="61"/>
      <c r="I427" s="61"/>
      <c r="J427" s="61"/>
    </row>
    <row r="428" spans="2:10" x14ac:dyDescent="0.25">
      <c r="B428" s="60"/>
      <c r="C428" s="61"/>
      <c r="D428" s="61"/>
      <c r="E428" s="61"/>
      <c r="F428" s="61"/>
      <c r="G428" s="61"/>
      <c r="H428" s="61"/>
      <c r="I428" s="61"/>
      <c r="J428" s="61"/>
    </row>
    <row r="429" spans="2:10" x14ac:dyDescent="0.25">
      <c r="B429" s="60"/>
      <c r="C429" s="61"/>
      <c r="D429" s="61"/>
      <c r="E429" s="61"/>
      <c r="F429" s="61"/>
      <c r="G429" s="61"/>
      <c r="H429" s="61"/>
      <c r="I429" s="61"/>
      <c r="J429" s="61"/>
    </row>
    <row r="430" spans="2:10" x14ac:dyDescent="0.25">
      <c r="B430" s="60"/>
      <c r="C430" s="61"/>
      <c r="D430" s="61"/>
      <c r="E430" s="61"/>
      <c r="F430" s="61"/>
      <c r="G430" s="61"/>
      <c r="H430" s="61"/>
      <c r="I430" s="61"/>
      <c r="J430" s="61"/>
    </row>
    <row r="431" spans="2:10" x14ac:dyDescent="0.25">
      <c r="B431" s="60"/>
      <c r="C431" s="61"/>
      <c r="D431" s="61"/>
      <c r="E431" s="61"/>
      <c r="F431" s="61"/>
      <c r="G431" s="61"/>
      <c r="H431" s="61"/>
      <c r="I431" s="61"/>
      <c r="J431" s="61"/>
    </row>
    <row r="432" spans="2:10" x14ac:dyDescent="0.25">
      <c r="B432" s="60"/>
      <c r="C432" s="61"/>
      <c r="D432" s="61"/>
      <c r="E432" s="61"/>
      <c r="F432" s="61"/>
      <c r="G432" s="61"/>
      <c r="H432" s="61"/>
      <c r="I432" s="61"/>
      <c r="J432" s="61"/>
    </row>
    <row r="433" spans="2:10" x14ac:dyDescent="0.25">
      <c r="B433" s="60"/>
      <c r="C433" s="61"/>
      <c r="D433" s="61"/>
      <c r="E433" s="61"/>
      <c r="F433" s="61"/>
      <c r="G433" s="61"/>
      <c r="H433" s="61"/>
      <c r="I433" s="61"/>
      <c r="J433" s="61"/>
    </row>
    <row r="434" spans="2:10" x14ac:dyDescent="0.25">
      <c r="B434" s="60"/>
      <c r="C434" s="61"/>
      <c r="D434" s="61"/>
      <c r="E434" s="61"/>
      <c r="F434" s="61"/>
      <c r="G434" s="61"/>
      <c r="H434" s="61"/>
      <c r="I434" s="61"/>
      <c r="J434" s="61"/>
    </row>
    <row r="435" spans="2:10" x14ac:dyDescent="0.25">
      <c r="B435" s="60"/>
      <c r="C435" s="61"/>
      <c r="D435" s="61"/>
      <c r="E435" s="61"/>
      <c r="F435" s="61"/>
      <c r="G435" s="61"/>
      <c r="H435" s="61"/>
      <c r="I435" s="61"/>
      <c r="J435" s="61"/>
    </row>
    <row r="436" spans="2:10" x14ac:dyDescent="0.25">
      <c r="B436" s="60"/>
      <c r="C436" s="61"/>
      <c r="D436" s="61"/>
      <c r="E436" s="61"/>
      <c r="F436" s="61"/>
      <c r="G436" s="61"/>
      <c r="H436" s="61"/>
      <c r="I436" s="61"/>
      <c r="J436" s="61"/>
    </row>
    <row r="437" spans="2:10" x14ac:dyDescent="0.25">
      <c r="B437" s="60"/>
      <c r="C437" s="61"/>
      <c r="D437" s="61"/>
      <c r="E437" s="61"/>
      <c r="F437" s="61"/>
      <c r="G437" s="61"/>
      <c r="H437" s="61"/>
      <c r="I437" s="61"/>
      <c r="J437" s="61"/>
    </row>
    <row r="438" spans="2:10" x14ac:dyDescent="0.25">
      <c r="B438" s="60"/>
      <c r="C438" s="61"/>
      <c r="D438" s="61"/>
      <c r="E438" s="61"/>
      <c r="F438" s="61"/>
      <c r="G438" s="61"/>
      <c r="H438" s="61"/>
      <c r="I438" s="61"/>
      <c r="J438" s="61"/>
    </row>
    <row r="439" spans="2:10" x14ac:dyDescent="0.25">
      <c r="B439" s="60"/>
      <c r="C439" s="61"/>
      <c r="D439" s="61"/>
      <c r="E439" s="61"/>
      <c r="F439" s="61"/>
      <c r="G439" s="61"/>
      <c r="H439" s="61"/>
      <c r="I439" s="61"/>
      <c r="J439" s="61"/>
    </row>
    <row r="440" spans="2:10" x14ac:dyDescent="0.25">
      <c r="B440" s="60"/>
      <c r="C440" s="61"/>
      <c r="D440" s="61"/>
      <c r="E440" s="61"/>
      <c r="F440" s="61"/>
      <c r="G440" s="61"/>
      <c r="H440" s="61"/>
      <c r="I440" s="61"/>
      <c r="J440" s="61"/>
    </row>
    <row r="441" spans="2:10" x14ac:dyDescent="0.25">
      <c r="B441" s="60"/>
      <c r="C441" s="61"/>
      <c r="D441" s="61"/>
      <c r="E441" s="61"/>
      <c r="F441" s="61"/>
      <c r="G441" s="61"/>
      <c r="H441" s="61"/>
      <c r="I441" s="61"/>
      <c r="J441" s="61"/>
    </row>
    <row r="442" spans="2:10" x14ac:dyDescent="0.25">
      <c r="B442" s="60"/>
      <c r="C442" s="61"/>
      <c r="D442" s="61"/>
      <c r="E442" s="61"/>
      <c r="F442" s="61"/>
      <c r="G442" s="61"/>
      <c r="H442" s="61"/>
      <c r="I442" s="61"/>
      <c r="J442" s="61"/>
    </row>
    <row r="443" spans="2:10" x14ac:dyDescent="0.25">
      <c r="B443" s="60"/>
      <c r="C443" s="61"/>
      <c r="D443" s="61"/>
      <c r="E443" s="61"/>
      <c r="F443" s="61"/>
      <c r="G443" s="61"/>
      <c r="H443" s="61"/>
      <c r="I443" s="61"/>
      <c r="J443" s="61"/>
    </row>
    <row r="444" spans="2:10" x14ac:dyDescent="0.25">
      <c r="B444" s="60"/>
      <c r="C444" s="61"/>
      <c r="D444" s="61"/>
      <c r="E444" s="61"/>
      <c r="F444" s="61"/>
      <c r="G444" s="61"/>
      <c r="H444" s="61"/>
      <c r="I444" s="61"/>
      <c r="J444" s="61"/>
    </row>
    <row r="445" spans="2:10" x14ac:dyDescent="0.25">
      <c r="B445" s="60"/>
      <c r="C445" s="61"/>
      <c r="D445" s="61"/>
      <c r="E445" s="61"/>
      <c r="F445" s="61"/>
      <c r="G445" s="61"/>
      <c r="H445" s="61"/>
      <c r="I445" s="61"/>
      <c r="J445" s="61"/>
    </row>
    <row r="446" spans="2:10" x14ac:dyDescent="0.25">
      <c r="B446" s="60"/>
      <c r="C446" s="61"/>
      <c r="D446" s="61"/>
      <c r="E446" s="61"/>
      <c r="F446" s="61"/>
      <c r="G446" s="61"/>
      <c r="H446" s="61"/>
      <c r="I446" s="61"/>
      <c r="J446" s="61"/>
    </row>
    <row r="447" spans="2:10" x14ac:dyDescent="0.25">
      <c r="B447" s="60"/>
      <c r="C447" s="61"/>
      <c r="D447" s="61"/>
      <c r="E447" s="61"/>
      <c r="F447" s="61"/>
      <c r="G447" s="61"/>
      <c r="H447" s="61"/>
      <c r="I447" s="61"/>
      <c r="J447" s="61"/>
    </row>
    <row r="448" spans="2:10" x14ac:dyDescent="0.25">
      <c r="B448" s="60"/>
      <c r="C448" s="61"/>
      <c r="D448" s="61"/>
      <c r="E448" s="61"/>
      <c r="F448" s="61"/>
      <c r="G448" s="61"/>
      <c r="H448" s="61"/>
      <c r="I448" s="61"/>
      <c r="J448" s="61"/>
    </row>
    <row r="449" spans="2:10" x14ac:dyDescent="0.25">
      <c r="B449" s="60"/>
      <c r="C449" s="61"/>
      <c r="D449" s="61"/>
      <c r="E449" s="61"/>
      <c r="F449" s="61"/>
      <c r="G449" s="61"/>
      <c r="H449" s="61"/>
      <c r="I449" s="61"/>
      <c r="J449" s="61"/>
    </row>
    <row r="450" spans="2:10" x14ac:dyDescent="0.25">
      <c r="B450" s="60"/>
      <c r="C450" s="61"/>
      <c r="D450" s="61"/>
      <c r="E450" s="61"/>
      <c r="F450" s="61"/>
      <c r="G450" s="61"/>
      <c r="H450" s="61"/>
      <c r="I450" s="61"/>
      <c r="J450" s="61"/>
    </row>
    <row r="451" spans="2:10" x14ac:dyDescent="0.25">
      <c r="B451" s="60"/>
      <c r="C451" s="61"/>
      <c r="D451" s="61"/>
      <c r="E451" s="61"/>
      <c r="F451" s="61"/>
      <c r="G451" s="61"/>
      <c r="H451" s="61"/>
      <c r="I451" s="61"/>
      <c r="J451" s="61"/>
    </row>
    <row r="452" spans="2:10" x14ac:dyDescent="0.25">
      <c r="B452" s="60"/>
      <c r="C452" s="61"/>
      <c r="D452" s="61"/>
      <c r="E452" s="61"/>
      <c r="F452" s="61"/>
      <c r="G452" s="61"/>
      <c r="H452" s="61"/>
      <c r="I452" s="61"/>
      <c r="J452" s="61"/>
    </row>
    <row r="453" spans="2:10" x14ac:dyDescent="0.25">
      <c r="B453" s="60"/>
      <c r="C453" s="61"/>
      <c r="D453" s="61"/>
      <c r="E453" s="61"/>
      <c r="F453" s="61"/>
      <c r="G453" s="61"/>
      <c r="H453" s="61"/>
      <c r="I453" s="61"/>
      <c r="J453" s="61"/>
    </row>
    <row r="454" spans="2:10" x14ac:dyDescent="0.25">
      <c r="B454" s="60"/>
      <c r="C454" s="61"/>
      <c r="D454" s="61"/>
      <c r="E454" s="61"/>
      <c r="F454" s="61"/>
      <c r="G454" s="61"/>
      <c r="H454" s="61"/>
      <c r="I454" s="61"/>
      <c r="J454" s="61"/>
    </row>
    <row r="455" spans="2:10" x14ac:dyDescent="0.25">
      <c r="B455" s="60"/>
      <c r="C455" s="61"/>
      <c r="D455" s="61"/>
      <c r="E455" s="61"/>
      <c r="F455" s="61"/>
      <c r="G455" s="61"/>
      <c r="H455" s="61"/>
      <c r="I455" s="61"/>
      <c r="J455" s="61"/>
    </row>
    <row r="456" spans="2:10" x14ac:dyDescent="0.25">
      <c r="B456" s="60"/>
      <c r="C456" s="61"/>
      <c r="D456" s="61"/>
      <c r="E456" s="61"/>
      <c r="F456" s="61"/>
      <c r="G456" s="61"/>
      <c r="H456" s="61"/>
      <c r="I456" s="61"/>
      <c r="J456" s="61"/>
    </row>
    <row r="457" spans="2:10" x14ac:dyDescent="0.25">
      <c r="B457" s="60"/>
      <c r="C457" s="61"/>
      <c r="D457" s="61"/>
      <c r="E457" s="61"/>
      <c r="F457" s="61"/>
      <c r="G457" s="61"/>
      <c r="H457" s="61"/>
      <c r="I457" s="61"/>
      <c r="J457" s="61"/>
    </row>
    <row r="458" spans="2:10" x14ac:dyDescent="0.25">
      <c r="B458" s="60"/>
      <c r="C458" s="61"/>
      <c r="D458" s="61"/>
      <c r="E458" s="61"/>
      <c r="F458" s="61"/>
      <c r="G458" s="61"/>
      <c r="H458" s="61"/>
      <c r="I458" s="61"/>
      <c r="J458" s="61"/>
    </row>
    <row r="459" spans="2:10" x14ac:dyDescent="0.25">
      <c r="B459" s="60"/>
      <c r="C459" s="61"/>
      <c r="D459" s="61"/>
      <c r="E459" s="61"/>
      <c r="F459" s="61"/>
      <c r="G459" s="61"/>
      <c r="H459" s="61"/>
      <c r="I459" s="61"/>
      <c r="J459" s="61"/>
    </row>
    <row r="460" spans="2:10" x14ac:dyDescent="0.25">
      <c r="B460" s="60"/>
      <c r="C460" s="61"/>
      <c r="D460" s="61"/>
      <c r="E460" s="61"/>
      <c r="F460" s="61"/>
      <c r="G460" s="61"/>
      <c r="H460" s="61"/>
      <c r="I460" s="61"/>
      <c r="J460" s="61"/>
    </row>
    <row r="461" spans="2:10" x14ac:dyDescent="0.25">
      <c r="B461" s="60"/>
      <c r="C461" s="61"/>
      <c r="D461" s="61"/>
      <c r="E461" s="61"/>
      <c r="F461" s="61"/>
      <c r="G461" s="61"/>
      <c r="H461" s="61"/>
      <c r="I461" s="61"/>
      <c r="J461" s="61"/>
    </row>
    <row r="462" spans="2:10" x14ac:dyDescent="0.25">
      <c r="B462" s="60"/>
      <c r="C462" s="61"/>
      <c r="D462" s="61"/>
      <c r="E462" s="61"/>
      <c r="F462" s="61"/>
      <c r="G462" s="61"/>
      <c r="H462" s="61"/>
      <c r="I462" s="61"/>
      <c r="J462" s="61"/>
    </row>
    <row r="463" spans="2:10" x14ac:dyDescent="0.25">
      <c r="B463" s="60"/>
      <c r="C463" s="61"/>
      <c r="D463" s="61"/>
      <c r="E463" s="61"/>
      <c r="F463" s="61"/>
      <c r="G463" s="61"/>
      <c r="H463" s="61"/>
      <c r="I463" s="61"/>
      <c r="J463" s="61"/>
    </row>
    <row r="464" spans="2:10" x14ac:dyDescent="0.25">
      <c r="B464" s="60"/>
      <c r="C464" s="61"/>
      <c r="D464" s="61"/>
      <c r="E464" s="61"/>
      <c r="F464" s="61"/>
      <c r="G464" s="61"/>
      <c r="H464" s="61"/>
      <c r="I464" s="61"/>
      <c r="J464" s="61"/>
    </row>
    <row r="465" spans="2:10" x14ac:dyDescent="0.25">
      <c r="B465" s="60"/>
      <c r="C465" s="61"/>
      <c r="D465" s="61"/>
      <c r="E465" s="61"/>
      <c r="F465" s="61"/>
      <c r="G465" s="61"/>
      <c r="H465" s="61"/>
      <c r="I465" s="61"/>
      <c r="J465" s="61"/>
    </row>
    <row r="466" spans="2:10" x14ac:dyDescent="0.25">
      <c r="B466" s="60"/>
      <c r="C466" s="61"/>
      <c r="D466" s="61"/>
      <c r="E466" s="61"/>
      <c r="F466" s="61"/>
      <c r="G466" s="61"/>
      <c r="H466" s="61"/>
      <c r="I466" s="61"/>
      <c r="J466" s="61"/>
    </row>
    <row r="467" spans="2:10" x14ac:dyDescent="0.25">
      <c r="B467" s="60"/>
      <c r="C467" s="61"/>
      <c r="D467" s="61"/>
      <c r="E467" s="61"/>
      <c r="F467" s="61"/>
      <c r="G467" s="61"/>
      <c r="H467" s="61"/>
      <c r="I467" s="61"/>
      <c r="J467" s="61"/>
    </row>
    <row r="468" spans="2:10" x14ac:dyDescent="0.25">
      <c r="B468" s="60"/>
      <c r="C468" s="61"/>
      <c r="D468" s="61"/>
      <c r="E468" s="61"/>
      <c r="F468" s="61"/>
      <c r="G468" s="61"/>
      <c r="H468" s="61"/>
      <c r="I468" s="61"/>
      <c r="J468" s="61"/>
    </row>
    <row r="469" spans="2:10" x14ac:dyDescent="0.25">
      <c r="B469" s="60"/>
      <c r="C469" s="61"/>
      <c r="D469" s="61"/>
      <c r="E469" s="61"/>
      <c r="F469" s="61"/>
      <c r="G469" s="61"/>
      <c r="H469" s="61"/>
      <c r="I469" s="61"/>
      <c r="J469" s="61"/>
    </row>
    <row r="470" spans="2:10" x14ac:dyDescent="0.25">
      <c r="B470" s="60"/>
      <c r="C470" s="61"/>
      <c r="D470" s="61"/>
      <c r="E470" s="61"/>
      <c r="F470" s="61"/>
      <c r="G470" s="61"/>
      <c r="H470" s="61"/>
      <c r="I470" s="61"/>
      <c r="J470" s="61"/>
    </row>
    <row r="471" spans="2:10" x14ac:dyDescent="0.25">
      <c r="B471" s="60"/>
      <c r="C471" s="61"/>
      <c r="D471" s="61"/>
      <c r="E471" s="61"/>
      <c r="F471" s="61"/>
      <c r="G471" s="61"/>
      <c r="H471" s="61"/>
      <c r="I471" s="61"/>
      <c r="J471" s="61"/>
    </row>
    <row r="472" spans="2:10" x14ac:dyDescent="0.25">
      <c r="B472" s="60"/>
      <c r="C472" s="61"/>
      <c r="D472" s="61"/>
      <c r="E472" s="61"/>
      <c r="F472" s="61"/>
      <c r="G472" s="61"/>
      <c r="H472" s="61"/>
      <c r="I472" s="61"/>
      <c r="J472" s="61"/>
    </row>
    <row r="473" spans="2:10" x14ac:dyDescent="0.25">
      <c r="B473" s="60"/>
      <c r="C473" s="61"/>
      <c r="D473" s="61"/>
      <c r="E473" s="61"/>
      <c r="F473" s="61"/>
      <c r="G473" s="61"/>
      <c r="H473" s="61"/>
      <c r="I473" s="61"/>
      <c r="J473" s="61"/>
    </row>
    <row r="474" spans="2:10" x14ac:dyDescent="0.25">
      <c r="B474" s="60"/>
      <c r="C474" s="61"/>
      <c r="D474" s="61"/>
      <c r="E474" s="61"/>
      <c r="F474" s="61"/>
      <c r="G474" s="61"/>
      <c r="H474" s="61"/>
      <c r="I474" s="61"/>
      <c r="J474" s="61"/>
    </row>
    <row r="475" spans="2:10" x14ac:dyDescent="0.25">
      <c r="B475" s="60"/>
      <c r="C475" s="61"/>
      <c r="D475" s="61"/>
      <c r="E475" s="61"/>
      <c r="F475" s="61"/>
      <c r="G475" s="61"/>
      <c r="H475" s="61"/>
      <c r="I475" s="61"/>
      <c r="J475" s="61"/>
    </row>
    <row r="476" spans="2:10" x14ac:dyDescent="0.25">
      <c r="B476" s="60"/>
      <c r="C476" s="61"/>
      <c r="D476" s="61"/>
      <c r="E476" s="61"/>
      <c r="F476" s="61"/>
      <c r="G476" s="61"/>
      <c r="H476" s="61"/>
      <c r="I476" s="61"/>
      <c r="J476" s="61"/>
    </row>
    <row r="477" spans="2:10" x14ac:dyDescent="0.25">
      <c r="B477" s="60"/>
      <c r="C477" s="61"/>
      <c r="D477" s="61"/>
      <c r="E477" s="61"/>
      <c r="F477" s="61"/>
      <c r="G477" s="61"/>
      <c r="H477" s="61"/>
      <c r="I477" s="61"/>
      <c r="J477" s="61"/>
    </row>
    <row r="478" spans="2:10" x14ac:dyDescent="0.25">
      <c r="B478" s="60"/>
      <c r="C478" s="61"/>
      <c r="D478" s="61"/>
      <c r="E478" s="61"/>
      <c r="F478" s="61"/>
      <c r="G478" s="61"/>
      <c r="H478" s="61"/>
      <c r="I478" s="61"/>
      <c r="J478" s="61"/>
    </row>
    <row r="479" spans="2:10" x14ac:dyDescent="0.25">
      <c r="B479" s="60"/>
      <c r="C479" s="61"/>
      <c r="D479" s="61"/>
      <c r="E479" s="61"/>
      <c r="F479" s="61"/>
      <c r="G479" s="61"/>
      <c r="H479" s="61"/>
      <c r="I479" s="61"/>
      <c r="J479" s="61"/>
    </row>
    <row r="480" spans="2:10" x14ac:dyDescent="0.25">
      <c r="B480" s="60"/>
      <c r="C480" s="61"/>
      <c r="D480" s="61"/>
      <c r="E480" s="61"/>
      <c r="F480" s="61"/>
      <c r="G480" s="61"/>
      <c r="H480" s="61"/>
      <c r="I480" s="61"/>
      <c r="J480" s="61"/>
    </row>
    <row r="481" spans="2:10" x14ac:dyDescent="0.25">
      <c r="B481" s="60"/>
      <c r="C481" s="61"/>
      <c r="D481" s="61"/>
      <c r="E481" s="61"/>
      <c r="F481" s="61"/>
      <c r="G481" s="61"/>
      <c r="H481" s="61"/>
      <c r="I481" s="61"/>
      <c r="J481" s="61"/>
    </row>
    <row r="482" spans="2:10" x14ac:dyDescent="0.25">
      <c r="B482" s="60"/>
      <c r="C482" s="61"/>
      <c r="D482" s="61"/>
      <c r="E482" s="61"/>
      <c r="F482" s="61"/>
      <c r="G482" s="61"/>
      <c r="H482" s="61"/>
      <c r="I482" s="61"/>
      <c r="J482" s="61"/>
    </row>
    <row r="483" spans="2:10" x14ac:dyDescent="0.25">
      <c r="B483" s="60"/>
      <c r="C483" s="61"/>
      <c r="D483" s="61"/>
      <c r="E483" s="61"/>
      <c r="F483" s="61"/>
      <c r="G483" s="61"/>
      <c r="H483" s="61"/>
      <c r="I483" s="61"/>
      <c r="J483" s="61"/>
    </row>
    <row r="484" spans="2:10" x14ac:dyDescent="0.25">
      <c r="B484" s="60"/>
      <c r="C484" s="61"/>
      <c r="D484" s="61"/>
      <c r="E484" s="61"/>
      <c r="F484" s="61"/>
      <c r="G484" s="61"/>
      <c r="H484" s="61"/>
      <c r="I484" s="61"/>
      <c r="J484" s="61"/>
    </row>
    <row r="485" spans="2:10" x14ac:dyDescent="0.25">
      <c r="B485" s="60"/>
      <c r="C485" s="61"/>
      <c r="D485" s="61"/>
      <c r="E485" s="61"/>
      <c r="F485" s="61"/>
      <c r="G485" s="61"/>
      <c r="H485" s="61"/>
      <c r="I485" s="61"/>
      <c r="J485" s="61"/>
    </row>
    <row r="486" spans="2:10" x14ac:dyDescent="0.25">
      <c r="B486" s="60"/>
      <c r="C486" s="61"/>
      <c r="D486" s="61"/>
      <c r="E486" s="61"/>
      <c r="F486" s="61"/>
      <c r="G486" s="61"/>
      <c r="H486" s="61"/>
      <c r="I486" s="61"/>
      <c r="J486" s="61"/>
    </row>
    <row r="487" spans="2:10" x14ac:dyDescent="0.25">
      <c r="B487" s="60"/>
      <c r="C487" s="61"/>
      <c r="D487" s="61"/>
      <c r="E487" s="61"/>
      <c r="F487" s="61"/>
      <c r="G487" s="61"/>
      <c r="H487" s="61"/>
      <c r="I487" s="61"/>
      <c r="J487" s="61"/>
    </row>
    <row r="488" spans="2:10" x14ac:dyDescent="0.25">
      <c r="B488" s="60"/>
      <c r="C488" s="61"/>
      <c r="D488" s="61"/>
      <c r="E488" s="61"/>
      <c r="F488" s="61"/>
      <c r="G488" s="61"/>
      <c r="H488" s="61"/>
      <c r="I488" s="61"/>
      <c r="J488" s="61"/>
    </row>
    <row r="489" spans="2:10" x14ac:dyDescent="0.25">
      <c r="B489" s="60"/>
      <c r="C489" s="61"/>
      <c r="D489" s="61"/>
      <c r="E489" s="61"/>
      <c r="F489" s="61"/>
      <c r="G489" s="61"/>
      <c r="H489" s="61"/>
      <c r="I489" s="61"/>
      <c r="J489" s="61"/>
    </row>
    <row r="490" spans="2:10" x14ac:dyDescent="0.25">
      <c r="B490" s="60"/>
      <c r="C490" s="61"/>
      <c r="D490" s="61"/>
      <c r="E490" s="61"/>
      <c r="F490" s="61"/>
      <c r="G490" s="61"/>
      <c r="H490" s="61"/>
      <c r="I490" s="61"/>
      <c r="J490" s="61"/>
    </row>
    <row r="491" spans="2:10" x14ac:dyDescent="0.25">
      <c r="B491" s="60"/>
      <c r="C491" s="61"/>
      <c r="D491" s="61"/>
      <c r="E491" s="61"/>
      <c r="F491" s="61"/>
      <c r="G491" s="61"/>
      <c r="H491" s="61"/>
      <c r="I491" s="61"/>
      <c r="J491" s="61"/>
    </row>
    <row r="492" spans="2:10" x14ac:dyDescent="0.25">
      <c r="B492" s="60"/>
      <c r="C492" s="61"/>
      <c r="D492" s="61"/>
      <c r="E492" s="61"/>
      <c r="F492" s="61"/>
      <c r="G492" s="61"/>
      <c r="H492" s="61"/>
      <c r="I492" s="61"/>
      <c r="J492" s="61"/>
    </row>
    <row r="493" spans="2:10" x14ac:dyDescent="0.25">
      <c r="B493" s="60"/>
      <c r="C493" s="61"/>
      <c r="D493" s="61"/>
      <c r="E493" s="61"/>
      <c r="F493" s="61"/>
      <c r="G493" s="61"/>
      <c r="H493" s="61"/>
      <c r="I493" s="61"/>
      <c r="J493" s="61"/>
    </row>
    <row r="494" spans="2:10" x14ac:dyDescent="0.25">
      <c r="B494" s="60"/>
      <c r="C494" s="61"/>
      <c r="D494" s="61"/>
      <c r="E494" s="61"/>
      <c r="F494" s="61"/>
      <c r="G494" s="61"/>
      <c r="H494" s="61"/>
      <c r="I494" s="61"/>
      <c r="J494" s="61"/>
    </row>
    <row r="495" spans="2:10" x14ac:dyDescent="0.25">
      <c r="B495" s="60"/>
      <c r="C495" s="61"/>
      <c r="D495" s="61"/>
      <c r="E495" s="61"/>
      <c r="F495" s="61"/>
      <c r="G495" s="61"/>
      <c r="H495" s="61"/>
      <c r="I495" s="61"/>
      <c r="J495" s="61"/>
    </row>
    <row r="496" spans="2:10" x14ac:dyDescent="0.25">
      <c r="B496" s="60"/>
      <c r="C496" s="61"/>
      <c r="D496" s="61"/>
      <c r="E496" s="61"/>
      <c r="F496" s="61"/>
      <c r="G496" s="61"/>
      <c r="H496" s="61"/>
      <c r="I496" s="61"/>
      <c r="J496" s="61"/>
    </row>
    <row r="497" spans="2:10" x14ac:dyDescent="0.25">
      <c r="B497" s="60"/>
      <c r="C497" s="61"/>
      <c r="D497" s="61"/>
      <c r="E497" s="61"/>
      <c r="F497" s="61"/>
      <c r="G497" s="61"/>
      <c r="H497" s="61"/>
      <c r="I497" s="61"/>
      <c r="J497" s="61"/>
    </row>
    <row r="498" spans="2:10" x14ac:dyDescent="0.25">
      <c r="B498" s="60"/>
      <c r="C498" s="61"/>
      <c r="D498" s="61"/>
      <c r="E498" s="61"/>
      <c r="F498" s="61"/>
      <c r="G498" s="61"/>
      <c r="H498" s="61"/>
      <c r="I498" s="61"/>
      <c r="J498" s="61"/>
    </row>
    <row r="499" spans="2:10" x14ac:dyDescent="0.25">
      <c r="B499" s="60"/>
      <c r="C499" s="61"/>
      <c r="D499" s="61"/>
      <c r="E499" s="61"/>
      <c r="F499" s="61"/>
      <c r="G499" s="61"/>
      <c r="H499" s="61"/>
      <c r="I499" s="61"/>
      <c r="J499" s="61"/>
    </row>
    <row r="500" spans="2:10" x14ac:dyDescent="0.25">
      <c r="B500" s="60"/>
      <c r="C500" s="61"/>
      <c r="D500" s="61"/>
      <c r="E500" s="61"/>
      <c r="F500" s="61"/>
      <c r="G500" s="61"/>
      <c r="H500" s="61"/>
      <c r="I500" s="61"/>
      <c r="J500" s="61"/>
    </row>
    <row r="501" spans="2:10" x14ac:dyDescent="0.25">
      <c r="B501" s="60"/>
      <c r="C501" s="61"/>
      <c r="D501" s="61"/>
      <c r="E501" s="61"/>
      <c r="F501" s="61"/>
      <c r="G501" s="61"/>
      <c r="H501" s="61"/>
      <c r="I501" s="61"/>
      <c r="J501" s="61"/>
    </row>
    <row r="502" spans="2:10" x14ac:dyDescent="0.25">
      <c r="B502" s="60"/>
      <c r="C502" s="61"/>
      <c r="D502" s="61"/>
      <c r="E502" s="61"/>
      <c r="F502" s="61"/>
      <c r="G502" s="61"/>
      <c r="H502" s="61"/>
      <c r="I502" s="61"/>
      <c r="J502" s="61"/>
    </row>
    <row r="503" spans="2:10" x14ac:dyDescent="0.25">
      <c r="B503" s="60"/>
      <c r="C503" s="61"/>
      <c r="D503" s="61"/>
      <c r="E503" s="61"/>
      <c r="F503" s="61"/>
      <c r="G503" s="61"/>
      <c r="H503" s="61"/>
      <c r="I503" s="61"/>
      <c r="J503" s="61"/>
    </row>
    <row r="504" spans="2:10" x14ac:dyDescent="0.25">
      <c r="B504" s="60"/>
      <c r="C504" s="61"/>
      <c r="D504" s="61"/>
      <c r="E504" s="61"/>
      <c r="F504" s="61"/>
      <c r="G504" s="61"/>
      <c r="H504" s="61"/>
      <c r="I504" s="61"/>
      <c r="J504" s="61"/>
    </row>
    <row r="505" spans="2:10" x14ac:dyDescent="0.25">
      <c r="B505" s="60"/>
      <c r="C505" s="61"/>
      <c r="D505" s="61"/>
      <c r="E505" s="61"/>
      <c r="F505" s="61"/>
      <c r="G505" s="61"/>
      <c r="H505" s="61"/>
      <c r="I505" s="61"/>
      <c r="J505" s="61"/>
    </row>
    <row r="506" spans="2:10" x14ac:dyDescent="0.25">
      <c r="B506" s="60"/>
      <c r="C506" s="61"/>
      <c r="D506" s="61"/>
      <c r="E506" s="61"/>
      <c r="F506" s="61"/>
      <c r="G506" s="61"/>
      <c r="H506" s="61"/>
      <c r="I506" s="61"/>
      <c r="J506" s="61"/>
    </row>
    <row r="507" spans="2:10" x14ac:dyDescent="0.25">
      <c r="B507" s="60"/>
      <c r="C507" s="61"/>
      <c r="D507" s="61"/>
      <c r="E507" s="61"/>
      <c r="F507" s="61"/>
      <c r="G507" s="61"/>
      <c r="H507" s="61"/>
      <c r="I507" s="61"/>
      <c r="J507" s="61"/>
    </row>
    <row r="508" spans="2:10" x14ac:dyDescent="0.25">
      <c r="B508" s="60"/>
      <c r="C508" s="61"/>
      <c r="D508" s="61"/>
      <c r="E508" s="61"/>
      <c r="F508" s="61"/>
      <c r="G508" s="61"/>
      <c r="H508" s="61"/>
      <c r="I508" s="61"/>
      <c r="J508" s="61"/>
    </row>
    <row r="509" spans="2:10" x14ac:dyDescent="0.25">
      <c r="B509" s="60"/>
      <c r="C509" s="61"/>
      <c r="D509" s="61"/>
      <c r="E509" s="61"/>
      <c r="F509" s="61"/>
      <c r="G509" s="61"/>
      <c r="H509" s="61"/>
      <c r="I509" s="61"/>
      <c r="J509" s="61"/>
    </row>
    <row r="510" spans="2:10" x14ac:dyDescent="0.25">
      <c r="B510" s="60"/>
      <c r="C510" s="61"/>
      <c r="D510" s="61"/>
      <c r="E510" s="61"/>
      <c r="F510" s="61"/>
      <c r="G510" s="61"/>
      <c r="H510" s="61"/>
      <c r="I510" s="61"/>
      <c r="J510" s="61"/>
    </row>
    <row r="511" spans="2:10" x14ac:dyDescent="0.25">
      <c r="B511" s="60"/>
      <c r="C511" s="61"/>
      <c r="D511" s="61"/>
      <c r="E511" s="61"/>
      <c r="F511" s="61"/>
      <c r="G511" s="61"/>
      <c r="H511" s="61"/>
      <c r="I511" s="61"/>
      <c r="J511" s="61"/>
    </row>
    <row r="512" spans="2:10" x14ac:dyDescent="0.25">
      <c r="B512" s="60"/>
      <c r="C512" s="61"/>
      <c r="D512" s="61"/>
      <c r="E512" s="61"/>
      <c r="F512" s="61"/>
      <c r="G512" s="61"/>
      <c r="H512" s="61"/>
      <c r="I512" s="61"/>
      <c r="J512" s="61"/>
    </row>
    <row r="513" spans="2:10" x14ac:dyDescent="0.25">
      <c r="B513" s="60"/>
      <c r="C513" s="61"/>
      <c r="D513" s="61"/>
      <c r="E513" s="61"/>
      <c r="F513" s="61"/>
      <c r="G513" s="61"/>
      <c r="H513" s="61"/>
      <c r="I513" s="61"/>
      <c r="J513" s="61"/>
    </row>
    <row r="514" spans="2:10" x14ac:dyDescent="0.25">
      <c r="B514" s="60"/>
      <c r="C514" s="61"/>
      <c r="D514" s="61"/>
      <c r="E514" s="61"/>
      <c r="F514" s="61"/>
      <c r="G514" s="61"/>
      <c r="H514" s="61"/>
      <c r="I514" s="61"/>
      <c r="J514" s="61"/>
    </row>
    <row r="515" spans="2:10" x14ac:dyDescent="0.25">
      <c r="B515" s="60"/>
      <c r="C515" s="61"/>
      <c r="D515" s="61"/>
      <c r="E515" s="61"/>
      <c r="F515" s="61"/>
      <c r="G515" s="61"/>
      <c r="H515" s="61"/>
      <c r="I515" s="61"/>
      <c r="J515" s="61"/>
    </row>
    <row r="516" spans="2:10" x14ac:dyDescent="0.25">
      <c r="B516" s="60"/>
      <c r="C516" s="61"/>
      <c r="D516" s="61"/>
      <c r="E516" s="61"/>
      <c r="F516" s="61"/>
      <c r="G516" s="61"/>
      <c r="H516" s="61"/>
      <c r="I516" s="61"/>
      <c r="J516" s="61"/>
    </row>
    <row r="517" spans="2:10" x14ac:dyDescent="0.25">
      <c r="B517" s="60"/>
      <c r="C517" s="61"/>
      <c r="D517" s="61"/>
      <c r="E517" s="61"/>
      <c r="F517" s="61"/>
      <c r="G517" s="61"/>
      <c r="H517" s="61"/>
      <c r="I517" s="61"/>
      <c r="J517" s="61"/>
    </row>
    <row r="518" spans="2:10" x14ac:dyDescent="0.25">
      <c r="B518" s="60"/>
      <c r="C518" s="61"/>
      <c r="D518" s="61"/>
      <c r="E518" s="61"/>
      <c r="F518" s="61"/>
      <c r="G518" s="61"/>
      <c r="H518" s="61"/>
      <c r="I518" s="61"/>
      <c r="J518" s="61"/>
    </row>
    <row r="519" spans="2:10" x14ac:dyDescent="0.25">
      <c r="B519" s="60"/>
      <c r="C519" s="61"/>
      <c r="D519" s="61"/>
      <c r="E519" s="61"/>
      <c r="F519" s="61"/>
      <c r="G519" s="61"/>
      <c r="H519" s="61"/>
      <c r="I519" s="61"/>
      <c r="J519" s="61"/>
    </row>
    <row r="520" spans="2:10" x14ac:dyDescent="0.25">
      <c r="B520" s="60"/>
      <c r="C520" s="61"/>
      <c r="D520" s="61"/>
      <c r="E520" s="61"/>
      <c r="F520" s="61"/>
      <c r="G520" s="61"/>
      <c r="H520" s="61"/>
      <c r="I520" s="61"/>
      <c r="J520" s="61"/>
    </row>
    <row r="521" spans="2:10" x14ac:dyDescent="0.25">
      <c r="B521" s="60"/>
      <c r="C521" s="61"/>
      <c r="D521" s="61"/>
      <c r="E521" s="61"/>
      <c r="F521" s="61"/>
      <c r="G521" s="61"/>
      <c r="H521" s="61"/>
      <c r="I521" s="61"/>
      <c r="J521" s="61"/>
    </row>
    <row r="522" spans="2:10" x14ac:dyDescent="0.25">
      <c r="B522" s="60"/>
      <c r="C522" s="61"/>
      <c r="D522" s="61"/>
      <c r="E522" s="61"/>
      <c r="F522" s="61"/>
      <c r="G522" s="61"/>
      <c r="H522" s="61"/>
      <c r="I522" s="61"/>
      <c r="J522" s="61"/>
    </row>
    <row r="523" spans="2:10" x14ac:dyDescent="0.25">
      <c r="B523" s="60"/>
      <c r="C523" s="61"/>
      <c r="D523" s="61"/>
      <c r="E523" s="61"/>
      <c r="F523" s="61"/>
      <c r="G523" s="61"/>
      <c r="H523" s="61"/>
      <c r="I523" s="61"/>
      <c r="J523" s="61"/>
    </row>
    <row r="524" spans="2:10" x14ac:dyDescent="0.25">
      <c r="B524" s="60"/>
      <c r="C524" s="61"/>
      <c r="D524" s="61"/>
      <c r="E524" s="61"/>
      <c r="F524" s="61"/>
      <c r="G524" s="61"/>
      <c r="H524" s="61"/>
      <c r="I524" s="61"/>
      <c r="J524" s="61"/>
    </row>
    <row r="525" spans="2:10" x14ac:dyDescent="0.25">
      <c r="B525" s="60"/>
      <c r="C525" s="61"/>
      <c r="D525" s="61"/>
      <c r="E525" s="61"/>
      <c r="F525" s="61"/>
      <c r="G525" s="61"/>
      <c r="H525" s="61"/>
      <c r="I525" s="61"/>
      <c r="J525" s="61"/>
    </row>
    <row r="526" spans="2:10" x14ac:dyDescent="0.25">
      <c r="B526" s="60"/>
      <c r="C526" s="61"/>
      <c r="D526" s="61"/>
      <c r="E526" s="61"/>
      <c r="F526" s="61"/>
      <c r="G526" s="61"/>
      <c r="H526" s="61"/>
      <c r="I526" s="61"/>
      <c r="J526" s="61"/>
    </row>
    <row r="527" spans="2:10" x14ac:dyDescent="0.25">
      <c r="B527" s="60"/>
      <c r="C527" s="61"/>
      <c r="D527" s="61"/>
      <c r="E527" s="61"/>
      <c r="F527" s="61"/>
      <c r="G527" s="61"/>
      <c r="H527" s="61"/>
      <c r="I527" s="61"/>
      <c r="J527" s="61"/>
    </row>
    <row r="528" spans="2:10" x14ac:dyDescent="0.25">
      <c r="B528" s="60"/>
      <c r="C528" s="61"/>
      <c r="D528" s="61"/>
      <c r="E528" s="61"/>
      <c r="F528" s="61"/>
      <c r="G528" s="61"/>
      <c r="H528" s="61"/>
      <c r="I528" s="61"/>
      <c r="J528" s="61"/>
    </row>
    <row r="529" spans="2:10" x14ac:dyDescent="0.25">
      <c r="B529" s="60"/>
      <c r="C529" s="61"/>
      <c r="D529" s="61"/>
      <c r="E529" s="61"/>
      <c r="F529" s="61"/>
      <c r="G529" s="61"/>
      <c r="H529" s="61"/>
      <c r="I529" s="61"/>
      <c r="J529" s="61"/>
    </row>
    <row r="530" spans="2:10" x14ac:dyDescent="0.25">
      <c r="B530" s="60"/>
      <c r="C530" s="61"/>
      <c r="D530" s="61"/>
      <c r="E530" s="61"/>
      <c r="F530" s="61"/>
      <c r="G530" s="61"/>
      <c r="H530" s="61"/>
      <c r="I530" s="61"/>
      <c r="J530" s="61"/>
    </row>
    <row r="531" spans="2:10" x14ac:dyDescent="0.25">
      <c r="B531" s="60"/>
      <c r="C531" s="61"/>
      <c r="D531" s="61"/>
      <c r="E531" s="61"/>
      <c r="F531" s="61"/>
      <c r="G531" s="61"/>
      <c r="H531" s="61"/>
      <c r="I531" s="61"/>
      <c r="J531" s="61"/>
    </row>
    <row r="532" spans="2:10" x14ac:dyDescent="0.25">
      <c r="B532" s="60"/>
      <c r="C532" s="61"/>
      <c r="D532" s="61"/>
      <c r="E532" s="61"/>
      <c r="F532" s="61"/>
      <c r="G532" s="61"/>
      <c r="H532" s="61"/>
      <c r="I532" s="61"/>
      <c r="J532" s="61"/>
    </row>
    <row r="533" spans="2:10" x14ac:dyDescent="0.25">
      <c r="B533" s="60"/>
      <c r="C533" s="61"/>
      <c r="D533" s="61"/>
      <c r="E533" s="61"/>
      <c r="F533" s="61"/>
      <c r="G533" s="61"/>
      <c r="H533" s="61"/>
      <c r="I533" s="61"/>
      <c r="J533" s="61"/>
    </row>
    <row r="534" spans="2:10" x14ac:dyDescent="0.25">
      <c r="B534" s="60"/>
      <c r="C534" s="61"/>
      <c r="D534" s="61"/>
      <c r="E534" s="61"/>
      <c r="F534" s="61"/>
      <c r="G534" s="61"/>
      <c r="H534" s="61"/>
      <c r="I534" s="61"/>
      <c r="J534" s="61"/>
    </row>
    <row r="535" spans="2:10" x14ac:dyDescent="0.25">
      <c r="B535" s="60"/>
      <c r="C535" s="61"/>
      <c r="D535" s="61"/>
      <c r="E535" s="61"/>
      <c r="F535" s="61"/>
      <c r="G535" s="61"/>
      <c r="H535" s="61"/>
      <c r="I535" s="61"/>
      <c r="J535" s="61"/>
    </row>
    <row r="536" spans="2:10" x14ac:dyDescent="0.25">
      <c r="B536" s="60"/>
      <c r="C536" s="61"/>
      <c r="D536" s="61"/>
      <c r="E536" s="61"/>
      <c r="F536" s="61"/>
      <c r="G536" s="61"/>
      <c r="H536" s="61"/>
      <c r="I536" s="61"/>
      <c r="J536" s="61"/>
    </row>
    <row r="537" spans="2:10" x14ac:dyDescent="0.25">
      <c r="B537" s="60"/>
      <c r="C537" s="61"/>
      <c r="D537" s="61"/>
      <c r="E537" s="61"/>
      <c r="F537" s="61"/>
      <c r="G537" s="61"/>
      <c r="H537" s="61"/>
      <c r="I537" s="61"/>
      <c r="J537" s="61"/>
    </row>
    <row r="538" spans="2:10" x14ac:dyDescent="0.25">
      <c r="B538" s="60"/>
      <c r="C538" s="61"/>
      <c r="D538" s="61"/>
      <c r="E538" s="61"/>
      <c r="F538" s="61"/>
      <c r="G538" s="61"/>
      <c r="H538" s="61"/>
      <c r="I538" s="61"/>
      <c r="J538" s="61"/>
    </row>
    <row r="539" spans="2:10" x14ac:dyDescent="0.25">
      <c r="B539" s="60"/>
      <c r="C539" s="61"/>
      <c r="D539" s="61"/>
      <c r="E539" s="61"/>
      <c r="F539" s="61"/>
      <c r="G539" s="61"/>
      <c r="H539" s="61"/>
      <c r="I539" s="61"/>
      <c r="J539" s="61"/>
    </row>
    <row r="540" spans="2:10" x14ac:dyDescent="0.25">
      <c r="B540" s="60"/>
      <c r="C540" s="61"/>
      <c r="D540" s="61"/>
      <c r="E540" s="61"/>
      <c r="F540" s="61"/>
      <c r="G540" s="61"/>
      <c r="H540" s="61"/>
      <c r="I540" s="61"/>
      <c r="J540" s="61"/>
    </row>
    <row r="541" spans="2:10" x14ac:dyDescent="0.25">
      <c r="B541" s="60"/>
      <c r="C541" s="61"/>
      <c r="D541" s="61"/>
      <c r="E541" s="61"/>
      <c r="F541" s="61"/>
      <c r="G541" s="61"/>
      <c r="H541" s="61"/>
      <c r="I541" s="61"/>
      <c r="J541" s="61"/>
    </row>
    <row r="542" spans="2:10" x14ac:dyDescent="0.25">
      <c r="B542" s="60"/>
      <c r="C542" s="61"/>
      <c r="D542" s="61"/>
      <c r="E542" s="61"/>
      <c r="F542" s="61"/>
      <c r="G542" s="61"/>
      <c r="H542" s="61"/>
      <c r="I542" s="61"/>
      <c r="J542" s="61"/>
    </row>
    <row r="543" spans="2:10" x14ac:dyDescent="0.25">
      <c r="B543" s="60"/>
      <c r="C543" s="61"/>
      <c r="D543" s="61"/>
      <c r="E543" s="61"/>
      <c r="F543" s="61"/>
      <c r="G543" s="61"/>
      <c r="H543" s="61"/>
      <c r="I543" s="61"/>
      <c r="J543" s="61"/>
    </row>
    <row r="544" spans="2:10" x14ac:dyDescent="0.25">
      <c r="B544" s="60"/>
      <c r="C544" s="61"/>
      <c r="D544" s="61"/>
      <c r="E544" s="61"/>
      <c r="F544" s="61"/>
      <c r="G544" s="61"/>
      <c r="H544" s="61"/>
      <c r="I544" s="61"/>
      <c r="J544" s="61"/>
    </row>
    <row r="545" spans="2:10" x14ac:dyDescent="0.25">
      <c r="B545" s="60"/>
      <c r="C545" s="61"/>
      <c r="D545" s="61"/>
      <c r="E545" s="61"/>
      <c r="F545" s="61"/>
      <c r="G545" s="61"/>
      <c r="H545" s="61"/>
      <c r="I545" s="61"/>
      <c r="J545" s="61"/>
    </row>
    <row r="546" spans="2:10" x14ac:dyDescent="0.25">
      <c r="B546" s="60"/>
      <c r="C546" s="61"/>
      <c r="D546" s="61"/>
      <c r="E546" s="61"/>
      <c r="F546" s="61"/>
      <c r="G546" s="61"/>
      <c r="H546" s="61"/>
      <c r="I546" s="61"/>
      <c r="J546" s="61"/>
    </row>
    <row r="547" spans="2:10" x14ac:dyDescent="0.25">
      <c r="B547" s="60"/>
      <c r="C547" s="61"/>
      <c r="D547" s="61"/>
      <c r="E547" s="61"/>
      <c r="F547" s="61"/>
      <c r="G547" s="61"/>
      <c r="H547" s="61"/>
      <c r="I547" s="61"/>
      <c r="J547" s="61"/>
    </row>
    <row r="548" spans="2:10" x14ac:dyDescent="0.25">
      <c r="B548" s="60"/>
      <c r="C548" s="61"/>
      <c r="D548" s="61"/>
      <c r="E548" s="61"/>
      <c r="F548" s="61"/>
      <c r="G548" s="61"/>
      <c r="H548" s="61"/>
      <c r="I548" s="61"/>
      <c r="J548" s="61"/>
    </row>
    <row r="549" spans="2:10" x14ac:dyDescent="0.25">
      <c r="B549" s="60"/>
      <c r="C549" s="61"/>
      <c r="D549" s="61"/>
      <c r="E549" s="61"/>
      <c r="F549" s="61"/>
      <c r="G549" s="61"/>
      <c r="H549" s="61"/>
      <c r="I549" s="61"/>
      <c r="J549" s="61"/>
    </row>
    <row r="550" spans="2:10" x14ac:dyDescent="0.25">
      <c r="B550" s="60"/>
      <c r="C550" s="61"/>
      <c r="D550" s="61"/>
      <c r="E550" s="61"/>
      <c r="F550" s="61"/>
      <c r="G550" s="61"/>
      <c r="H550" s="61"/>
      <c r="I550" s="61"/>
      <c r="J550" s="61"/>
    </row>
    <row r="551" spans="2:10" x14ac:dyDescent="0.25">
      <c r="B551" s="60"/>
      <c r="C551" s="61"/>
      <c r="D551" s="61"/>
      <c r="E551" s="61"/>
      <c r="F551" s="61"/>
      <c r="G551" s="61"/>
      <c r="H551" s="61"/>
      <c r="I551" s="61"/>
      <c r="J551" s="61"/>
    </row>
    <row r="552" spans="2:10" x14ac:dyDescent="0.25">
      <c r="B552" s="60"/>
      <c r="C552" s="61"/>
      <c r="D552" s="61"/>
      <c r="E552" s="61"/>
      <c r="F552" s="61"/>
      <c r="G552" s="61"/>
      <c r="H552" s="61"/>
      <c r="I552" s="61"/>
      <c r="J552" s="61"/>
    </row>
    <row r="553" spans="2:10" x14ac:dyDescent="0.25">
      <c r="B553" s="60"/>
      <c r="C553" s="61"/>
      <c r="D553" s="61"/>
      <c r="E553" s="61"/>
      <c r="F553" s="61"/>
      <c r="G553" s="61"/>
      <c r="H553" s="61"/>
      <c r="I553" s="61"/>
      <c r="J553" s="61"/>
    </row>
    <row r="554" spans="2:10" x14ac:dyDescent="0.25">
      <c r="B554" s="60"/>
      <c r="C554" s="61"/>
      <c r="D554" s="61"/>
      <c r="E554" s="61"/>
      <c r="F554" s="61"/>
      <c r="G554" s="61"/>
      <c r="H554" s="61"/>
      <c r="I554" s="61"/>
      <c r="J554" s="61"/>
    </row>
    <row r="555" spans="2:10" x14ac:dyDescent="0.25">
      <c r="B555" s="60"/>
      <c r="C555" s="61"/>
      <c r="D555" s="61"/>
      <c r="E555" s="61"/>
      <c r="F555" s="61"/>
      <c r="G555" s="61"/>
      <c r="H555" s="61"/>
      <c r="I555" s="61"/>
      <c r="J555" s="61"/>
    </row>
    <row r="556" spans="2:10" x14ac:dyDescent="0.25">
      <c r="B556" s="60"/>
      <c r="C556" s="61"/>
      <c r="D556" s="61"/>
      <c r="E556" s="61"/>
      <c r="F556" s="61"/>
      <c r="G556" s="61"/>
      <c r="H556" s="61"/>
      <c r="I556" s="61"/>
      <c r="J556" s="61"/>
    </row>
    <row r="557" spans="2:10" x14ac:dyDescent="0.25">
      <c r="B557" s="60"/>
      <c r="C557" s="61"/>
      <c r="D557" s="61"/>
      <c r="E557" s="61"/>
      <c r="F557" s="61"/>
      <c r="G557" s="61"/>
      <c r="H557" s="61"/>
      <c r="I557" s="61"/>
      <c r="J557" s="61"/>
    </row>
    <row r="558" spans="2:10" x14ac:dyDescent="0.25">
      <c r="B558" s="60"/>
      <c r="C558" s="61"/>
      <c r="D558" s="61"/>
      <c r="E558" s="61"/>
      <c r="F558" s="61"/>
      <c r="G558" s="61"/>
      <c r="H558" s="61"/>
      <c r="I558" s="61"/>
      <c r="J558" s="61"/>
    </row>
    <row r="559" spans="2:10" x14ac:dyDescent="0.25">
      <c r="B559" s="60"/>
      <c r="C559" s="61"/>
      <c r="D559" s="61"/>
      <c r="E559" s="61"/>
      <c r="F559" s="61"/>
      <c r="G559" s="61"/>
      <c r="H559" s="61"/>
      <c r="I559" s="61"/>
      <c r="J559" s="61"/>
    </row>
    <row r="560" spans="2:10" x14ac:dyDescent="0.25">
      <c r="B560" s="60"/>
      <c r="C560" s="61"/>
      <c r="D560" s="61"/>
      <c r="E560" s="61"/>
      <c r="F560" s="61"/>
      <c r="G560" s="61"/>
      <c r="H560" s="61"/>
      <c r="I560" s="61"/>
      <c r="J560" s="61"/>
    </row>
    <row r="561" spans="2:10" x14ac:dyDescent="0.25">
      <c r="B561" s="60"/>
      <c r="C561" s="61"/>
      <c r="D561" s="61"/>
      <c r="E561" s="61"/>
      <c r="F561" s="61"/>
      <c r="G561" s="61"/>
      <c r="H561" s="61"/>
      <c r="I561" s="61"/>
      <c r="J561" s="61"/>
    </row>
    <row r="562" spans="2:10" x14ac:dyDescent="0.25">
      <c r="B562" s="60"/>
      <c r="C562" s="61"/>
      <c r="D562" s="61"/>
      <c r="E562" s="61"/>
      <c r="F562" s="61"/>
      <c r="G562" s="61"/>
      <c r="H562" s="61"/>
      <c r="I562" s="61"/>
      <c r="J562" s="61"/>
    </row>
    <row r="563" spans="2:10" x14ac:dyDescent="0.25">
      <c r="B563" s="60"/>
      <c r="C563" s="61"/>
      <c r="D563" s="61"/>
      <c r="E563" s="61"/>
      <c r="F563" s="61"/>
      <c r="G563" s="61"/>
      <c r="H563" s="61"/>
      <c r="I563" s="61"/>
      <c r="J563" s="61"/>
    </row>
    <row r="564" spans="2:10" x14ac:dyDescent="0.25">
      <c r="B564" s="60"/>
      <c r="C564" s="61"/>
      <c r="D564" s="61"/>
      <c r="E564" s="61"/>
      <c r="F564" s="61"/>
      <c r="G564" s="61"/>
      <c r="H564" s="61"/>
      <c r="I564" s="61"/>
      <c r="J564" s="61"/>
    </row>
    <row r="565" spans="2:10" x14ac:dyDescent="0.25">
      <c r="B565" s="60"/>
      <c r="C565" s="61"/>
      <c r="D565" s="61"/>
      <c r="E565" s="61"/>
      <c r="F565" s="61"/>
      <c r="G565" s="61"/>
      <c r="H565" s="61"/>
      <c r="I565" s="61"/>
      <c r="J565" s="61"/>
    </row>
    <row r="566" spans="2:10" x14ac:dyDescent="0.25">
      <c r="B566" s="60"/>
      <c r="C566" s="61"/>
      <c r="D566" s="61"/>
      <c r="E566" s="61"/>
      <c r="F566" s="61"/>
      <c r="G566" s="61"/>
      <c r="H566" s="61"/>
      <c r="I566" s="61"/>
      <c r="J566" s="61"/>
    </row>
    <row r="567" spans="2:10" x14ac:dyDescent="0.25">
      <c r="B567" s="60"/>
      <c r="C567" s="61"/>
      <c r="D567" s="61"/>
      <c r="E567" s="61"/>
      <c r="F567" s="61"/>
      <c r="G567" s="61"/>
      <c r="H567" s="61"/>
      <c r="I567" s="61"/>
      <c r="J567" s="61"/>
    </row>
    <row r="568" spans="2:10" x14ac:dyDescent="0.25">
      <c r="B568" s="60"/>
      <c r="C568" s="61"/>
      <c r="D568" s="61"/>
      <c r="E568" s="61"/>
      <c r="F568" s="61"/>
      <c r="G568" s="61"/>
      <c r="H568" s="61"/>
      <c r="I568" s="61"/>
      <c r="J568" s="61"/>
    </row>
    <row r="569" spans="2:10" x14ac:dyDescent="0.25">
      <c r="B569" s="60"/>
      <c r="C569" s="61"/>
      <c r="D569" s="61"/>
      <c r="E569" s="61"/>
      <c r="F569" s="61"/>
      <c r="G569" s="61"/>
      <c r="H569" s="61"/>
      <c r="I569" s="61"/>
      <c r="J569" s="61"/>
    </row>
    <row r="570" spans="2:10" x14ac:dyDescent="0.25">
      <c r="B570" s="60"/>
      <c r="C570" s="61"/>
      <c r="D570" s="61"/>
      <c r="E570" s="61"/>
      <c r="F570" s="61"/>
      <c r="G570" s="61"/>
      <c r="H570" s="61"/>
      <c r="I570" s="61"/>
      <c r="J570" s="61"/>
    </row>
    <row r="571" spans="2:10" x14ac:dyDescent="0.25">
      <c r="B571" s="60"/>
      <c r="C571" s="61"/>
      <c r="D571" s="61"/>
      <c r="E571" s="61"/>
      <c r="F571" s="61"/>
      <c r="G571" s="61"/>
      <c r="H571" s="61"/>
      <c r="I571" s="61"/>
      <c r="J571" s="61"/>
    </row>
    <row r="572" spans="2:10" x14ac:dyDescent="0.25">
      <c r="B572" s="60"/>
      <c r="C572" s="61"/>
      <c r="D572" s="61"/>
      <c r="E572" s="61"/>
      <c r="F572" s="61"/>
      <c r="G572" s="61"/>
      <c r="H572" s="61"/>
      <c r="I572" s="61"/>
      <c r="J572" s="61"/>
    </row>
    <row r="573" spans="2:10" x14ac:dyDescent="0.25">
      <c r="B573" s="60"/>
      <c r="C573" s="61"/>
      <c r="D573" s="61"/>
      <c r="E573" s="61"/>
      <c r="F573" s="61"/>
      <c r="G573" s="61"/>
      <c r="H573" s="61"/>
      <c r="I573" s="61"/>
      <c r="J573" s="61"/>
    </row>
    <row r="574" spans="2:10" x14ac:dyDescent="0.25">
      <c r="B574" s="60"/>
      <c r="C574" s="61"/>
      <c r="D574" s="61"/>
      <c r="E574" s="61"/>
      <c r="F574" s="61"/>
      <c r="G574" s="61"/>
      <c r="H574" s="61"/>
      <c r="I574" s="61"/>
      <c r="J574" s="61"/>
    </row>
    <row r="575" spans="2:10" x14ac:dyDescent="0.25">
      <c r="B575" s="60"/>
      <c r="C575" s="61"/>
      <c r="D575" s="61"/>
      <c r="E575" s="61"/>
      <c r="F575" s="61"/>
      <c r="G575" s="61"/>
      <c r="H575" s="61"/>
      <c r="I575" s="61"/>
      <c r="J575" s="61"/>
    </row>
    <row r="576" spans="2:10" x14ac:dyDescent="0.25">
      <c r="B576" s="60"/>
      <c r="C576" s="61"/>
      <c r="D576" s="61"/>
      <c r="E576" s="61"/>
      <c r="F576" s="61"/>
      <c r="G576" s="61"/>
      <c r="H576" s="61"/>
      <c r="I576" s="61"/>
      <c r="J576" s="61"/>
    </row>
    <row r="577" spans="2:10" x14ac:dyDescent="0.25">
      <c r="B577" s="60"/>
      <c r="C577" s="61"/>
      <c r="D577" s="61"/>
      <c r="E577" s="61"/>
      <c r="F577" s="61"/>
      <c r="G577" s="61"/>
      <c r="H577" s="61"/>
      <c r="I577" s="61"/>
      <c r="J577" s="61"/>
    </row>
    <row r="578" spans="2:10" x14ac:dyDescent="0.25">
      <c r="B578" s="60"/>
      <c r="C578" s="61"/>
      <c r="D578" s="61"/>
      <c r="E578" s="61"/>
      <c r="F578" s="61"/>
      <c r="G578" s="61"/>
      <c r="H578" s="61"/>
      <c r="I578" s="61"/>
      <c r="J578" s="61"/>
    </row>
    <row r="579" spans="2:10" x14ac:dyDescent="0.25">
      <c r="B579" s="60"/>
      <c r="C579" s="61"/>
      <c r="D579" s="61"/>
      <c r="E579" s="61"/>
      <c r="F579" s="61"/>
      <c r="G579" s="61"/>
      <c r="H579" s="61"/>
      <c r="I579" s="61"/>
      <c r="J579" s="61"/>
    </row>
    <row r="580" spans="2:10" x14ac:dyDescent="0.25">
      <c r="B580" s="60"/>
      <c r="C580" s="61"/>
      <c r="D580" s="61"/>
      <c r="E580" s="61"/>
      <c r="F580" s="61"/>
      <c r="G580" s="61"/>
      <c r="H580" s="61"/>
      <c r="I580" s="61"/>
      <c r="J580" s="61"/>
    </row>
    <row r="581" spans="2:10" x14ac:dyDescent="0.25">
      <c r="B581" s="60"/>
      <c r="C581" s="61"/>
      <c r="D581" s="61"/>
      <c r="E581" s="61"/>
      <c r="F581" s="61"/>
      <c r="G581" s="61"/>
      <c r="H581" s="61"/>
      <c r="I581" s="61"/>
      <c r="J581" s="61"/>
    </row>
    <row r="582" spans="2:10" x14ac:dyDescent="0.25">
      <c r="B582" s="60"/>
      <c r="C582" s="61"/>
      <c r="D582" s="61"/>
      <c r="E582" s="61"/>
      <c r="F582" s="61"/>
      <c r="G582" s="61"/>
      <c r="H582" s="61"/>
      <c r="I582" s="61"/>
      <c r="J582" s="61"/>
    </row>
    <row r="583" spans="2:10" x14ac:dyDescent="0.25">
      <c r="B583" s="60"/>
      <c r="C583" s="61"/>
      <c r="D583" s="61"/>
      <c r="E583" s="61"/>
      <c r="F583" s="61"/>
      <c r="G583" s="61"/>
      <c r="H583" s="61"/>
      <c r="I583" s="61"/>
      <c r="J583" s="61"/>
    </row>
    <row r="584" spans="2:10" x14ac:dyDescent="0.25">
      <c r="B584" s="60"/>
      <c r="C584" s="61"/>
      <c r="D584" s="61"/>
      <c r="E584" s="61"/>
      <c r="F584" s="61"/>
      <c r="G584" s="61"/>
      <c r="H584" s="61"/>
      <c r="I584" s="61"/>
      <c r="J584" s="61"/>
    </row>
    <row r="585" spans="2:10" x14ac:dyDescent="0.25">
      <c r="B585" s="60"/>
      <c r="C585" s="61"/>
      <c r="D585" s="61"/>
      <c r="E585" s="61"/>
      <c r="F585" s="61"/>
      <c r="G585" s="61"/>
      <c r="H585" s="61"/>
      <c r="I585" s="61"/>
      <c r="J585" s="61"/>
    </row>
    <row r="586" spans="2:10" x14ac:dyDescent="0.25">
      <c r="B586" s="60"/>
      <c r="C586" s="61"/>
      <c r="D586" s="61"/>
      <c r="E586" s="61"/>
      <c r="F586" s="61"/>
      <c r="G586" s="61"/>
      <c r="H586" s="61"/>
      <c r="I586" s="61"/>
      <c r="J586" s="61"/>
    </row>
    <row r="587" spans="2:10" x14ac:dyDescent="0.25">
      <c r="B587" s="60"/>
      <c r="C587" s="61"/>
      <c r="D587" s="61"/>
      <c r="E587" s="61"/>
      <c r="F587" s="61"/>
      <c r="G587" s="61"/>
      <c r="H587" s="61"/>
      <c r="I587" s="61"/>
      <c r="J587" s="61"/>
    </row>
    <row r="588" spans="2:10" x14ac:dyDescent="0.25">
      <c r="B588" s="60"/>
      <c r="C588" s="61"/>
      <c r="D588" s="61"/>
      <c r="E588" s="61"/>
      <c r="F588" s="61"/>
      <c r="G588" s="61"/>
      <c r="H588" s="61"/>
      <c r="I588" s="61"/>
      <c r="J588" s="61"/>
    </row>
    <row r="589" spans="2:10" x14ac:dyDescent="0.25">
      <c r="B589" s="60"/>
      <c r="C589" s="61"/>
      <c r="D589" s="61"/>
      <c r="E589" s="61"/>
      <c r="F589" s="61"/>
      <c r="G589" s="61"/>
      <c r="H589" s="61"/>
      <c r="I589" s="61"/>
      <c r="J589" s="61"/>
    </row>
    <row r="590" spans="2:10" x14ac:dyDescent="0.25">
      <c r="B590" s="60"/>
      <c r="C590" s="61"/>
      <c r="D590" s="61"/>
      <c r="E590" s="61"/>
      <c r="F590" s="61"/>
      <c r="G590" s="61"/>
      <c r="H590" s="61"/>
      <c r="I590" s="61"/>
      <c r="J590" s="61"/>
    </row>
    <row r="591" spans="2:10" x14ac:dyDescent="0.25">
      <c r="B591" s="60"/>
      <c r="C591" s="61"/>
      <c r="D591" s="61"/>
      <c r="E591" s="61"/>
      <c r="F591" s="61"/>
      <c r="G591" s="61"/>
      <c r="H591" s="61"/>
      <c r="I591" s="61"/>
      <c r="J591" s="61"/>
    </row>
    <row r="592" spans="2:10" x14ac:dyDescent="0.25">
      <c r="B592" s="60"/>
      <c r="C592" s="61"/>
      <c r="D592" s="61"/>
      <c r="E592" s="61"/>
      <c r="F592" s="61"/>
      <c r="G592" s="61"/>
      <c r="H592" s="61"/>
      <c r="I592" s="61"/>
      <c r="J592" s="61"/>
    </row>
    <row r="593" spans="2:10" x14ac:dyDescent="0.25">
      <c r="B593" s="60"/>
      <c r="C593" s="61"/>
      <c r="D593" s="61"/>
      <c r="E593" s="61"/>
      <c r="F593" s="61"/>
      <c r="G593" s="61"/>
      <c r="H593" s="61"/>
      <c r="I593" s="61"/>
      <c r="J593" s="61"/>
    </row>
    <row r="594" spans="2:10" x14ac:dyDescent="0.25">
      <c r="B594" s="60"/>
      <c r="C594" s="61"/>
      <c r="D594" s="61"/>
      <c r="E594" s="61"/>
      <c r="F594" s="61"/>
      <c r="G594" s="61"/>
      <c r="H594" s="61"/>
      <c r="I594" s="61"/>
      <c r="J594" s="61"/>
    </row>
    <row r="595" spans="2:10" x14ac:dyDescent="0.25">
      <c r="B595" s="60"/>
      <c r="C595" s="61"/>
      <c r="D595" s="61"/>
      <c r="E595" s="61"/>
      <c r="F595" s="61"/>
      <c r="G595" s="61"/>
      <c r="H595" s="61"/>
      <c r="I595" s="61"/>
      <c r="J595" s="61"/>
    </row>
    <row r="596" spans="2:10" x14ac:dyDescent="0.25">
      <c r="B596" s="60"/>
      <c r="C596" s="61"/>
      <c r="D596" s="61"/>
      <c r="E596" s="61"/>
      <c r="F596" s="61"/>
      <c r="G596" s="61"/>
      <c r="H596" s="61"/>
      <c r="I596" s="61"/>
      <c r="J596" s="61"/>
    </row>
    <row r="597" spans="2:10" x14ac:dyDescent="0.25">
      <c r="B597" s="60"/>
      <c r="C597" s="61"/>
      <c r="D597" s="61"/>
      <c r="E597" s="61"/>
      <c r="F597" s="61"/>
      <c r="G597" s="61"/>
      <c r="H597" s="61"/>
      <c r="I597" s="61"/>
      <c r="J597" s="61"/>
    </row>
    <row r="598" spans="2:10" x14ac:dyDescent="0.25">
      <c r="B598" s="60"/>
      <c r="C598" s="61"/>
      <c r="D598" s="61"/>
      <c r="E598" s="61"/>
      <c r="F598" s="61"/>
      <c r="G598" s="61"/>
      <c r="H598" s="61"/>
      <c r="I598" s="61"/>
      <c r="J598" s="61"/>
    </row>
    <row r="599" spans="2:10" x14ac:dyDescent="0.25">
      <c r="B599" s="60"/>
      <c r="C599" s="61"/>
      <c r="D599" s="61"/>
      <c r="E599" s="61"/>
      <c r="F599" s="61"/>
      <c r="G599" s="61"/>
      <c r="H599" s="61"/>
      <c r="I599" s="61"/>
      <c r="J599" s="61"/>
    </row>
    <row r="600" spans="2:10" x14ac:dyDescent="0.25">
      <c r="B600" s="60"/>
      <c r="C600" s="61"/>
      <c r="D600" s="61"/>
      <c r="E600" s="61"/>
      <c r="F600" s="61"/>
      <c r="G600" s="61"/>
      <c r="H600" s="61"/>
      <c r="I600" s="61"/>
      <c r="J600" s="61"/>
    </row>
    <row r="601" spans="2:10" x14ac:dyDescent="0.25">
      <c r="B601" s="60"/>
      <c r="C601" s="61"/>
      <c r="D601" s="61"/>
      <c r="E601" s="61"/>
      <c r="F601" s="61"/>
      <c r="G601" s="61"/>
      <c r="H601" s="61"/>
      <c r="I601" s="61"/>
      <c r="J601" s="61"/>
    </row>
    <row r="602" spans="2:10" x14ac:dyDescent="0.25">
      <c r="B602" s="60"/>
      <c r="C602" s="61"/>
      <c r="D602" s="61"/>
      <c r="E602" s="61"/>
      <c r="F602" s="61"/>
      <c r="G602" s="61"/>
      <c r="H602" s="61"/>
      <c r="I602" s="61"/>
      <c r="J602" s="61"/>
    </row>
    <row r="603" spans="2:10" x14ac:dyDescent="0.25">
      <c r="B603" s="60"/>
      <c r="C603" s="61"/>
      <c r="D603" s="61"/>
      <c r="E603" s="61"/>
      <c r="F603" s="61"/>
      <c r="G603" s="61"/>
      <c r="H603" s="61"/>
      <c r="I603" s="61"/>
      <c r="J603" s="61"/>
    </row>
    <row r="604" spans="2:10" x14ac:dyDescent="0.25">
      <c r="B604" s="60"/>
      <c r="C604" s="61"/>
      <c r="D604" s="61"/>
      <c r="E604" s="61"/>
      <c r="F604" s="61"/>
      <c r="G604" s="61"/>
      <c r="H604" s="61"/>
      <c r="I604" s="61"/>
      <c r="J604" s="61"/>
    </row>
    <row r="605" spans="2:10" x14ac:dyDescent="0.25">
      <c r="B605" s="60"/>
      <c r="C605" s="61"/>
      <c r="D605" s="61"/>
      <c r="E605" s="61"/>
      <c r="F605" s="61"/>
      <c r="G605" s="61"/>
      <c r="H605" s="61"/>
      <c r="I605" s="61"/>
      <c r="J605" s="61"/>
    </row>
    <row r="606" spans="2:10" x14ac:dyDescent="0.25">
      <c r="B606" s="60"/>
      <c r="C606" s="61"/>
      <c r="D606" s="61"/>
      <c r="E606" s="61"/>
      <c r="F606" s="61"/>
      <c r="G606" s="61"/>
      <c r="H606" s="61"/>
      <c r="I606" s="61"/>
      <c r="J606" s="61"/>
    </row>
    <row r="607" spans="2:10" x14ac:dyDescent="0.25">
      <c r="B607" s="60"/>
      <c r="C607" s="61"/>
      <c r="D607" s="61"/>
      <c r="E607" s="61"/>
      <c r="F607" s="61"/>
      <c r="G607" s="61"/>
      <c r="H607" s="61"/>
      <c r="I607" s="61"/>
      <c r="J607" s="61"/>
    </row>
    <row r="608" spans="2:10" x14ac:dyDescent="0.25">
      <c r="B608" s="60"/>
      <c r="C608" s="61"/>
      <c r="D608" s="61"/>
      <c r="E608" s="61"/>
      <c r="F608" s="61"/>
      <c r="G608" s="61"/>
      <c r="H608" s="61"/>
      <c r="I608" s="61"/>
      <c r="J608" s="61"/>
    </row>
    <row r="609" spans="2:10" x14ac:dyDescent="0.25">
      <c r="B609" s="60"/>
      <c r="C609" s="61"/>
      <c r="D609" s="61"/>
      <c r="E609" s="61"/>
      <c r="F609" s="61"/>
      <c r="G609" s="61"/>
      <c r="H609" s="61"/>
      <c r="I609" s="61"/>
      <c r="J609" s="61"/>
    </row>
    <row r="610" spans="2:10" x14ac:dyDescent="0.25">
      <c r="B610" s="60"/>
      <c r="C610" s="61"/>
      <c r="D610" s="61"/>
      <c r="E610" s="61"/>
      <c r="F610" s="61"/>
      <c r="G610" s="61"/>
      <c r="H610" s="61"/>
      <c r="I610" s="61"/>
      <c r="J610" s="61"/>
    </row>
    <row r="611" spans="2:10" x14ac:dyDescent="0.25">
      <c r="B611" s="60"/>
      <c r="C611" s="61"/>
      <c r="D611" s="61"/>
      <c r="E611" s="61"/>
      <c r="F611" s="61"/>
      <c r="G611" s="61"/>
      <c r="H611" s="61"/>
      <c r="I611" s="61"/>
      <c r="J611" s="61"/>
    </row>
    <row r="612" spans="2:10" x14ac:dyDescent="0.25">
      <c r="B612" s="60"/>
      <c r="C612" s="61"/>
      <c r="D612" s="61"/>
      <c r="E612" s="61"/>
      <c r="F612" s="61"/>
      <c r="G612" s="61"/>
      <c r="H612" s="61"/>
      <c r="I612" s="61"/>
      <c r="J612" s="61"/>
    </row>
    <row r="613" spans="2:10" x14ac:dyDescent="0.25">
      <c r="B613" s="60"/>
      <c r="C613" s="61"/>
      <c r="D613" s="61"/>
      <c r="E613" s="61"/>
      <c r="F613" s="61"/>
      <c r="G613" s="61"/>
      <c r="H613" s="61"/>
      <c r="I613" s="61"/>
      <c r="J613" s="61"/>
    </row>
    <row r="614" spans="2:10" x14ac:dyDescent="0.25">
      <c r="B614" s="60"/>
      <c r="C614" s="61"/>
      <c r="D614" s="61"/>
      <c r="E614" s="61"/>
      <c r="F614" s="61"/>
      <c r="G614" s="61"/>
      <c r="H614" s="61"/>
      <c r="I614" s="61"/>
      <c r="J614" s="61"/>
    </row>
    <row r="615" spans="2:10" x14ac:dyDescent="0.25">
      <c r="B615" s="60"/>
      <c r="C615" s="61"/>
      <c r="D615" s="61"/>
      <c r="E615" s="61"/>
      <c r="F615" s="61"/>
      <c r="G615" s="61"/>
      <c r="H615" s="61"/>
      <c r="I615" s="61"/>
      <c r="J615" s="61"/>
    </row>
    <row r="616" spans="2:10" x14ac:dyDescent="0.25">
      <c r="B616" s="60"/>
      <c r="C616" s="61"/>
      <c r="D616" s="61"/>
      <c r="E616" s="61"/>
      <c r="F616" s="61"/>
      <c r="G616" s="61"/>
      <c r="H616" s="61"/>
      <c r="I616" s="61"/>
      <c r="J616" s="61"/>
    </row>
    <row r="617" spans="2:10" x14ac:dyDescent="0.25">
      <c r="B617" s="60"/>
      <c r="C617" s="61"/>
      <c r="D617" s="61"/>
      <c r="E617" s="61"/>
      <c r="F617" s="61"/>
      <c r="G617" s="61"/>
      <c r="H617" s="61"/>
      <c r="I617" s="61"/>
      <c r="J617" s="61"/>
    </row>
    <row r="618" spans="2:10" x14ac:dyDescent="0.25">
      <c r="B618" s="60"/>
      <c r="C618" s="61"/>
      <c r="D618" s="61"/>
      <c r="E618" s="61"/>
      <c r="F618" s="61"/>
      <c r="G618" s="61"/>
      <c r="H618" s="61"/>
      <c r="I618" s="61"/>
      <c r="J618" s="61"/>
    </row>
    <row r="619" spans="2:10" x14ac:dyDescent="0.25">
      <c r="B619" s="60"/>
      <c r="C619" s="61"/>
      <c r="D619" s="61"/>
      <c r="E619" s="61"/>
      <c r="F619" s="61"/>
      <c r="G619" s="61"/>
      <c r="H619" s="61"/>
      <c r="I619" s="61"/>
      <c r="J619" s="61"/>
    </row>
    <row r="620" spans="2:10" x14ac:dyDescent="0.25">
      <c r="B620" s="60"/>
      <c r="C620" s="61"/>
      <c r="D620" s="61"/>
      <c r="E620" s="61"/>
      <c r="F620" s="61"/>
      <c r="G620" s="61"/>
      <c r="H620" s="61"/>
      <c r="I620" s="61"/>
      <c r="J620" s="61"/>
    </row>
    <row r="621" spans="2:10" x14ac:dyDescent="0.25">
      <c r="B621" s="60"/>
      <c r="C621" s="61"/>
      <c r="D621" s="61"/>
      <c r="E621" s="61"/>
      <c r="F621" s="61"/>
      <c r="G621" s="61"/>
      <c r="H621" s="61"/>
      <c r="I621" s="61"/>
      <c r="J621" s="61"/>
    </row>
    <row r="622" spans="2:10" x14ac:dyDescent="0.25">
      <c r="B622" s="60"/>
      <c r="C622" s="61"/>
      <c r="D622" s="61"/>
      <c r="E622" s="61"/>
      <c r="F622" s="61"/>
      <c r="G622" s="61"/>
      <c r="H622" s="61"/>
      <c r="I622" s="61"/>
      <c r="J622" s="61"/>
    </row>
    <row r="623" spans="2:10" x14ac:dyDescent="0.25">
      <c r="B623" s="60"/>
      <c r="C623" s="61"/>
      <c r="D623" s="61"/>
      <c r="E623" s="61"/>
      <c r="F623" s="61"/>
      <c r="G623" s="61"/>
      <c r="H623" s="61"/>
      <c r="I623" s="61"/>
      <c r="J623" s="61"/>
    </row>
    <row r="624" spans="2:10" x14ac:dyDescent="0.25">
      <c r="B624" s="60"/>
      <c r="C624" s="61"/>
      <c r="D624" s="61"/>
      <c r="E624" s="61"/>
      <c r="F624" s="61"/>
      <c r="G624" s="61"/>
      <c r="H624" s="61"/>
      <c r="I624" s="61"/>
      <c r="J624" s="61"/>
    </row>
    <row r="625" spans="2:10" x14ac:dyDescent="0.25">
      <c r="B625" s="60"/>
      <c r="C625" s="61"/>
      <c r="D625" s="61"/>
      <c r="E625" s="61"/>
      <c r="F625" s="61"/>
      <c r="G625" s="61"/>
      <c r="H625" s="61"/>
      <c r="I625" s="61"/>
      <c r="J625" s="61"/>
    </row>
    <row r="626" spans="2:10" x14ac:dyDescent="0.25">
      <c r="B626" s="60"/>
      <c r="C626" s="61"/>
      <c r="D626" s="61"/>
      <c r="E626" s="61"/>
      <c r="F626" s="61"/>
      <c r="G626" s="61"/>
      <c r="H626" s="61"/>
      <c r="I626" s="61"/>
      <c r="J626" s="61"/>
    </row>
    <row r="627" spans="2:10" x14ac:dyDescent="0.25">
      <c r="B627" s="60"/>
      <c r="C627" s="61"/>
      <c r="D627" s="61"/>
      <c r="E627" s="61"/>
      <c r="F627" s="61"/>
      <c r="G627" s="61"/>
      <c r="H627" s="61"/>
      <c r="I627" s="61"/>
      <c r="J627" s="61"/>
    </row>
    <row r="628" spans="2:10" x14ac:dyDescent="0.25">
      <c r="B628" s="60"/>
      <c r="C628" s="61"/>
      <c r="D628" s="61"/>
      <c r="E628" s="61"/>
      <c r="F628" s="61"/>
      <c r="G628" s="61"/>
      <c r="H628" s="61"/>
      <c r="I628" s="61"/>
      <c r="J628" s="61"/>
    </row>
    <row r="629" spans="2:10" x14ac:dyDescent="0.25">
      <c r="B629" s="60"/>
      <c r="C629" s="61"/>
      <c r="D629" s="61"/>
      <c r="E629" s="61"/>
      <c r="F629" s="61"/>
      <c r="G629" s="61"/>
      <c r="H629" s="61"/>
      <c r="I629" s="61"/>
      <c r="J629" s="61"/>
    </row>
    <row r="630" spans="2:10" x14ac:dyDescent="0.25">
      <c r="B630" s="60"/>
      <c r="C630" s="61"/>
      <c r="D630" s="61"/>
      <c r="E630" s="61"/>
      <c r="F630" s="61"/>
      <c r="G630" s="61"/>
      <c r="H630" s="61"/>
      <c r="I630" s="61"/>
      <c r="J630" s="61"/>
    </row>
    <row r="631" spans="2:10" x14ac:dyDescent="0.25">
      <c r="B631" s="60"/>
      <c r="C631" s="61"/>
      <c r="D631" s="61"/>
      <c r="E631" s="61"/>
      <c r="F631" s="61"/>
      <c r="G631" s="61"/>
      <c r="H631" s="61"/>
      <c r="I631" s="61"/>
      <c r="J631" s="61"/>
    </row>
    <row r="632" spans="2:10" x14ac:dyDescent="0.25">
      <c r="B632" s="60"/>
      <c r="C632" s="61"/>
      <c r="D632" s="61"/>
      <c r="E632" s="61"/>
      <c r="F632" s="61"/>
      <c r="G632" s="61"/>
      <c r="H632" s="61"/>
      <c r="I632" s="61"/>
      <c r="J632" s="61"/>
    </row>
    <row r="633" spans="2:10" x14ac:dyDescent="0.25">
      <c r="B633" s="60"/>
      <c r="C633" s="61"/>
      <c r="D633" s="61"/>
      <c r="E633" s="61"/>
      <c r="F633" s="61"/>
      <c r="G633" s="61"/>
      <c r="H633" s="61"/>
      <c r="I633" s="61"/>
      <c r="J633" s="61"/>
    </row>
    <row r="634" spans="2:10" x14ac:dyDescent="0.25">
      <c r="B634" s="60"/>
      <c r="C634" s="61"/>
      <c r="D634" s="61"/>
      <c r="E634" s="61"/>
      <c r="F634" s="61"/>
      <c r="G634" s="61"/>
      <c r="H634" s="61"/>
      <c r="I634" s="61"/>
      <c r="J634" s="61"/>
    </row>
    <row r="635" spans="2:10" x14ac:dyDescent="0.25">
      <c r="B635" s="60"/>
      <c r="C635" s="61"/>
      <c r="D635" s="61"/>
      <c r="E635" s="61"/>
      <c r="F635" s="61"/>
      <c r="G635" s="61"/>
      <c r="H635" s="61"/>
      <c r="I635" s="61"/>
      <c r="J635" s="61"/>
    </row>
    <row r="636" spans="2:10" x14ac:dyDescent="0.25">
      <c r="B636" s="60"/>
      <c r="C636" s="61"/>
      <c r="D636" s="61"/>
      <c r="E636" s="61"/>
      <c r="F636" s="61"/>
      <c r="G636" s="61"/>
      <c r="H636" s="61"/>
      <c r="I636" s="61"/>
      <c r="J636" s="61"/>
    </row>
    <row r="637" spans="2:10" x14ac:dyDescent="0.25">
      <c r="B637" s="60"/>
      <c r="C637" s="61"/>
      <c r="D637" s="61"/>
      <c r="E637" s="61"/>
      <c r="F637" s="61"/>
      <c r="G637" s="61"/>
      <c r="H637" s="61"/>
      <c r="I637" s="61"/>
      <c r="J637" s="61"/>
    </row>
    <row r="638" spans="2:10" x14ac:dyDescent="0.25">
      <c r="B638" s="60"/>
      <c r="C638" s="61"/>
      <c r="D638" s="61"/>
      <c r="E638" s="61"/>
      <c r="F638" s="61"/>
      <c r="G638" s="61"/>
      <c r="H638" s="61"/>
      <c r="I638" s="61"/>
      <c r="J638" s="61"/>
    </row>
    <row r="639" spans="2:10" x14ac:dyDescent="0.25">
      <c r="B639" s="60"/>
      <c r="C639" s="61"/>
      <c r="D639" s="61"/>
      <c r="E639" s="61"/>
      <c r="F639" s="61"/>
      <c r="G639" s="61"/>
      <c r="H639" s="61"/>
      <c r="I639" s="61"/>
      <c r="J639" s="61"/>
    </row>
    <row r="640" spans="2:10" x14ac:dyDescent="0.25">
      <c r="B640" s="60"/>
      <c r="C640" s="61"/>
      <c r="D640" s="61"/>
      <c r="E640" s="61"/>
      <c r="F640" s="61"/>
      <c r="G640" s="61"/>
      <c r="H640" s="61"/>
      <c r="I640" s="61"/>
      <c r="J640" s="61"/>
    </row>
  </sheetData>
  <sheetProtection algorithmName="SHA-512" hashValue="tSYDwDgFMqLjb2g7kEhKbx0i+T00Yir422tLLIpOZaQWjtlyXXXbLNNxSEVMA+wLSYONbG6r8bN/qyROWMn76g==" saltValue="0LB8x0qartXKxqKG3U3FiA==" spinCount="100000" sheet="1"/>
  <mergeCells count="32">
    <mergeCell ref="B1:H1"/>
    <mergeCell ref="B11:B22"/>
    <mergeCell ref="B23:B34"/>
    <mergeCell ref="B35:B46"/>
    <mergeCell ref="B47:B58"/>
    <mergeCell ref="B59:B70"/>
    <mergeCell ref="B167:B178"/>
    <mergeCell ref="B179:B190"/>
    <mergeCell ref="B191:B202"/>
    <mergeCell ref="B203:B214"/>
    <mergeCell ref="B71:B82"/>
    <mergeCell ref="B107:B118"/>
    <mergeCell ref="B119:B130"/>
    <mergeCell ref="B131:B142"/>
    <mergeCell ref="B143:B154"/>
    <mergeCell ref="B155:B166"/>
    <mergeCell ref="B2:J2"/>
    <mergeCell ref="B359:B370"/>
    <mergeCell ref="B227:B238"/>
    <mergeCell ref="B239:B250"/>
    <mergeCell ref="B251:B262"/>
    <mergeCell ref="B263:B274"/>
    <mergeCell ref="B275:B286"/>
    <mergeCell ref="B287:B298"/>
    <mergeCell ref="B299:B310"/>
    <mergeCell ref="B311:B322"/>
    <mergeCell ref="B323:B334"/>
    <mergeCell ref="B335:B346"/>
    <mergeCell ref="B347:B358"/>
    <mergeCell ref="B215:B226"/>
    <mergeCell ref="B83:B94"/>
    <mergeCell ref="B95:B106"/>
  </mergeCells>
  <hyperlinks>
    <hyperlink ref="B1" r:id="rId1" display="http://www.tobeproactive.online/004-2/" xr:uid="{83705E70-A9A2-4435-9D4B-B330F42FD7EC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66041-42A0-4519-A825-0B4DF6B64BE5}">
  <dimension ref="B3:D15"/>
  <sheetViews>
    <sheetView workbookViewId="0">
      <selection activeCell="B3" sqref="B3"/>
    </sheetView>
  </sheetViews>
  <sheetFormatPr defaultRowHeight="15" x14ac:dyDescent="0.25"/>
  <cols>
    <col min="1" max="1" width="9.140625" style="70"/>
    <col min="2" max="4" width="9.140625" style="69"/>
    <col min="5" max="16384" width="9.140625" style="70"/>
  </cols>
  <sheetData>
    <row r="3" spans="2:2" ht="37.5" x14ac:dyDescent="0.7">
      <c r="B3" s="75" t="s">
        <v>18</v>
      </c>
    </row>
    <row r="5" spans="2:2" ht="25.5" x14ac:dyDescent="0.25">
      <c r="B5" s="71" t="s">
        <v>19</v>
      </c>
    </row>
    <row r="6" spans="2:2" x14ac:dyDescent="0.25">
      <c r="B6" s="72"/>
    </row>
    <row r="7" spans="2:2" ht="16.5" x14ac:dyDescent="0.25">
      <c r="B7" s="73" t="s">
        <v>20</v>
      </c>
    </row>
    <row r="8" spans="2:2" x14ac:dyDescent="0.25">
      <c r="B8" s="72"/>
    </row>
    <row r="9" spans="2:2" ht="16.5" x14ac:dyDescent="0.25">
      <c r="B9" s="74" t="s">
        <v>21</v>
      </c>
    </row>
    <row r="10" spans="2:2" x14ac:dyDescent="0.25">
      <c r="B10" s="72"/>
    </row>
    <row r="11" spans="2:2" ht="16.5" x14ac:dyDescent="0.25">
      <c r="B11" s="74" t="s">
        <v>22</v>
      </c>
    </row>
    <row r="12" spans="2:2" x14ac:dyDescent="0.25">
      <c r="B12" s="72"/>
    </row>
    <row r="13" spans="2:2" ht="16.5" x14ac:dyDescent="0.25">
      <c r="B13" s="74" t="s">
        <v>23</v>
      </c>
    </row>
    <row r="14" spans="2:2" x14ac:dyDescent="0.25">
      <c r="B14" s="72"/>
    </row>
    <row r="15" spans="2:2" ht="16.5" x14ac:dyDescent="0.25">
      <c r="B15" s="7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bank_kredyt</vt:lpstr>
      <vt:lpstr>PMT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2019-09-07T18:00:12Z</dcterms:created>
  <dcterms:modified xsi:type="dcterms:W3CDTF">2020-05-02T17:12:44Z</dcterms:modified>
</cp:coreProperties>
</file>